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3655" windowHeight="9150"/>
  </bookViews>
  <sheets>
    <sheet name="прейскурант  01.10.2022" sheetId="1" r:id="rId1"/>
  </sheets>
  <calcPr calcId="125725"/>
</workbook>
</file>

<file path=xl/calcChain.xml><?xml version="1.0" encoding="utf-8"?>
<calcChain xmlns="http://schemas.openxmlformats.org/spreadsheetml/2006/main">
  <c r="F222" i="1"/>
  <c r="G222"/>
  <c r="F315" l="1"/>
  <c r="F89"/>
  <c r="G89"/>
  <c r="F260"/>
  <c r="G260"/>
  <c r="F288"/>
  <c r="E289"/>
  <c r="E290"/>
  <c r="F290" s="1"/>
  <c r="E294"/>
  <c r="F294" s="1"/>
  <c r="E295"/>
  <c r="F296"/>
  <c r="F299"/>
  <c r="G300"/>
  <c r="F301"/>
  <c r="F302"/>
  <c r="F305"/>
  <c r="G310"/>
  <c r="G311"/>
  <c r="G314"/>
  <c r="F317"/>
  <c r="G306"/>
  <c r="F312"/>
  <c r="G312"/>
  <c r="G282"/>
  <c r="F282"/>
  <c r="G281"/>
  <c r="F281"/>
  <c r="G280"/>
  <c r="F280"/>
  <c r="G279"/>
  <c r="F279"/>
  <c r="G276"/>
  <c r="F276"/>
  <c r="G275"/>
  <c r="F275"/>
  <c r="G274"/>
  <c r="F274"/>
  <c r="G273"/>
  <c r="F273"/>
  <c r="G272"/>
  <c r="F272"/>
  <c r="G271"/>
  <c r="F271"/>
  <c r="G270"/>
  <c r="F270"/>
  <c r="G269"/>
  <c r="F269"/>
  <c r="G268"/>
  <c r="F268"/>
  <c r="G267"/>
  <c r="F267"/>
  <c r="G266"/>
  <c r="F266"/>
  <c r="G265"/>
  <c r="F265"/>
  <c r="G264"/>
  <c r="F264"/>
  <c r="G263"/>
  <c r="F263"/>
  <c r="G262"/>
  <c r="F262"/>
  <c r="G259"/>
  <c r="F259"/>
  <c r="G258"/>
  <c r="F258"/>
  <c r="G257"/>
  <c r="F257"/>
  <c r="G256"/>
  <c r="F256"/>
  <c r="G255"/>
  <c r="F255"/>
  <c r="G254"/>
  <c r="F254"/>
  <c r="G253"/>
  <c r="F253"/>
  <c r="G252"/>
  <c r="F252"/>
  <c r="G251"/>
  <c r="F251"/>
  <c r="G250"/>
  <c r="F250"/>
  <c r="G249"/>
  <c r="F249"/>
  <c r="G248"/>
  <c r="F248"/>
  <c r="G247"/>
  <c r="F247"/>
  <c r="G246"/>
  <c r="F246"/>
  <c r="G245"/>
  <c r="F245"/>
  <c r="G244"/>
  <c r="F244"/>
  <c r="G243"/>
  <c r="F243"/>
  <c r="G241"/>
  <c r="F241"/>
  <c r="G240"/>
  <c r="F240"/>
  <c r="G239"/>
  <c r="F239"/>
  <c r="G238"/>
  <c r="F238"/>
  <c r="G237"/>
  <c r="F237"/>
  <c r="G236"/>
  <c r="F236"/>
  <c r="G235"/>
  <c r="F235"/>
  <c r="G234"/>
  <c r="F234"/>
  <c r="G233"/>
  <c r="F233"/>
  <c r="G232"/>
  <c r="F232"/>
  <c r="G231"/>
  <c r="F231"/>
  <c r="G230"/>
  <c r="F230"/>
  <c r="G229"/>
  <c r="F229"/>
  <c r="G228"/>
  <c r="F228"/>
  <c r="G227"/>
  <c r="F227"/>
  <c r="G226"/>
  <c r="F226"/>
  <c r="G225"/>
  <c r="F225"/>
  <c r="G224"/>
  <c r="F224"/>
  <c r="G223"/>
  <c r="F223"/>
  <c r="G221"/>
  <c r="F221"/>
  <c r="G220"/>
  <c r="F220"/>
  <c r="G219"/>
  <c r="F219"/>
  <c r="G218"/>
  <c r="F218"/>
  <c r="G217"/>
  <c r="F217"/>
  <c r="G216"/>
  <c r="F216"/>
  <c r="G215"/>
  <c r="F215"/>
  <c r="G213"/>
  <c r="F213"/>
  <c r="G212"/>
  <c r="F212"/>
  <c r="G211"/>
  <c r="F211"/>
  <c r="G210"/>
  <c r="F210"/>
  <c r="G209"/>
  <c r="F209"/>
  <c r="G208"/>
  <c r="F208"/>
  <c r="G207"/>
  <c r="F207"/>
  <c r="G206"/>
  <c r="F206"/>
  <c r="G205"/>
  <c r="F205"/>
  <c r="G204"/>
  <c r="F204"/>
  <c r="G203"/>
  <c r="F203"/>
  <c r="G202"/>
  <c r="F202"/>
  <c r="G201"/>
  <c r="F201"/>
  <c r="G200"/>
  <c r="F200"/>
  <c r="G199"/>
  <c r="F199"/>
  <c r="G198"/>
  <c r="F198"/>
  <c r="G197"/>
  <c r="F197"/>
  <c r="G196"/>
  <c r="F196"/>
  <c r="G195"/>
  <c r="F195"/>
  <c r="G194"/>
  <c r="F194"/>
  <c r="G193"/>
  <c r="F193"/>
  <c r="G192"/>
  <c r="F192"/>
  <c r="G190"/>
  <c r="F190"/>
  <c r="G189"/>
  <c r="F189"/>
  <c r="G188"/>
  <c r="F188"/>
  <c r="G187"/>
  <c r="F187"/>
  <c r="G186"/>
  <c r="F186"/>
  <c r="G185"/>
  <c r="F185"/>
  <c r="G184"/>
  <c r="F184"/>
  <c r="G183"/>
  <c r="F183"/>
  <c r="G182"/>
  <c r="F182"/>
  <c r="G181"/>
  <c r="F181"/>
  <c r="G180"/>
  <c r="F180"/>
  <c r="G179"/>
  <c r="F179"/>
  <c r="G178"/>
  <c r="F178"/>
  <c r="G177"/>
  <c r="F177"/>
  <c r="G176"/>
  <c r="F176"/>
  <c r="G175"/>
  <c r="F175"/>
  <c r="G174"/>
  <c r="F174"/>
  <c r="G173"/>
  <c r="F173"/>
  <c r="G172"/>
  <c r="F172"/>
  <c r="G167"/>
  <c r="F167"/>
  <c r="G166"/>
  <c r="F166"/>
  <c r="G165"/>
  <c r="F165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F128"/>
  <c r="G127"/>
  <c r="F127"/>
  <c r="G126"/>
  <c r="G128" s="1"/>
  <c r="F126"/>
  <c r="G124"/>
  <c r="F124"/>
  <c r="G123"/>
  <c r="F123"/>
  <c r="G122"/>
  <c r="F122"/>
  <c r="G121"/>
  <c r="F121"/>
  <c r="G120"/>
  <c r="F120"/>
  <c r="G119"/>
  <c r="F119"/>
  <c r="G118"/>
  <c r="F118"/>
  <c r="G117"/>
  <c r="F117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B93"/>
  <c r="B94" s="1"/>
  <c r="G92"/>
  <c r="F92"/>
  <c r="G91"/>
  <c r="F91"/>
  <c r="G90"/>
  <c r="F90"/>
  <c r="G88"/>
  <c r="F88"/>
  <c r="B88"/>
  <c r="B90" s="1"/>
  <c r="B91" s="1"/>
  <c r="G87"/>
  <c r="F87"/>
  <c r="G86"/>
  <c r="F86"/>
  <c r="G85"/>
  <c r="F85"/>
  <c r="G84"/>
  <c r="F84"/>
  <c r="G83"/>
  <c r="F83"/>
  <c r="B83"/>
  <c r="B84" s="1"/>
  <c r="B85" s="1"/>
  <c r="B86" s="1"/>
  <c r="G82"/>
  <c r="F82"/>
  <c r="G79"/>
  <c r="F79"/>
  <c r="G78"/>
  <c r="F78"/>
  <c r="G77"/>
  <c r="F77"/>
  <c r="G76"/>
  <c r="F76"/>
  <c r="G75"/>
  <c r="F75"/>
  <c r="G74"/>
  <c r="F74"/>
  <c r="G73"/>
  <c r="F73"/>
  <c r="G71"/>
  <c r="F71"/>
  <c r="G70"/>
  <c r="F70"/>
  <c r="G69"/>
  <c r="F69"/>
  <c r="G68"/>
  <c r="F68"/>
  <c r="G67"/>
  <c r="F67"/>
  <c r="B67"/>
  <c r="G66"/>
  <c r="F66"/>
  <c r="G65"/>
  <c r="F65"/>
  <c r="G61"/>
  <c r="F61"/>
  <c r="G60"/>
  <c r="F60"/>
  <c r="G59"/>
  <c r="F59"/>
  <c r="G58"/>
  <c r="F58"/>
  <c r="G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7"/>
  <c r="F17"/>
  <c r="G16"/>
  <c r="F16"/>
  <c r="G15"/>
  <c r="F15"/>
  <c r="G14"/>
  <c r="F14"/>
  <c r="G13"/>
  <c r="F13"/>
  <c r="G12"/>
  <c r="F12"/>
  <c r="F289" l="1"/>
  <c r="G289"/>
  <c r="F297"/>
  <c r="G297"/>
  <c r="G286"/>
  <c r="F286"/>
  <c r="G287"/>
  <c r="F287"/>
  <c r="F310"/>
  <c r="F300"/>
  <c r="F316"/>
  <c r="F311"/>
  <c r="F291"/>
  <c r="G291"/>
  <c r="F292"/>
  <c r="G292"/>
  <c r="G307"/>
  <c r="F307"/>
  <c r="F313"/>
  <c r="G313"/>
  <c r="F303"/>
  <c r="G303"/>
  <c r="F295"/>
  <c r="G295"/>
  <c r="G308"/>
  <c r="F308"/>
  <c r="F298"/>
  <c r="G298"/>
  <c r="G294"/>
  <c r="F306"/>
  <c r="G305"/>
  <c r="F314"/>
  <c r="G288"/>
  <c r="G299"/>
  <c r="G317"/>
  <c r="G315"/>
  <c r="G301"/>
  <c r="G290"/>
  <c r="G296"/>
  <c r="G302"/>
  <c r="G316" l="1"/>
</calcChain>
</file>

<file path=xl/sharedStrings.xml><?xml version="1.0" encoding="utf-8"?>
<sst xmlns="http://schemas.openxmlformats.org/spreadsheetml/2006/main" count="315" uniqueCount="312">
  <si>
    <t>Утверждено    приказом</t>
  </si>
  <si>
    <t xml:space="preserve">ГБУ НО "Богородская межрайветлаборатория" </t>
  </si>
  <si>
    <t xml:space="preserve">ПРЕЙСКУРАНТ ЦЕН </t>
  </si>
  <si>
    <t xml:space="preserve">на платные ветеринарные услуги </t>
  </si>
  <si>
    <t>раздел</t>
  </si>
  <si>
    <t>подраздел</t>
  </si>
  <si>
    <t>НД</t>
  </si>
  <si>
    <t>Наименование услуг</t>
  </si>
  <si>
    <t>Стоимость исследования, руб.</t>
  </si>
  <si>
    <t>НДС 20%</t>
  </si>
  <si>
    <t>Стоимость услуги с учетом НДС</t>
  </si>
  <si>
    <t xml:space="preserve">Паразитологические исследования </t>
  </si>
  <si>
    <r>
      <t xml:space="preserve">Копрологические исследования фекалий всех видов животных и птиц на яйца и личинки глист и простейших  </t>
    </r>
    <r>
      <rPr>
        <sz val="11"/>
        <rFont val="Times New Roman"/>
      </rPr>
      <t>ГОСТ Р 54627-2011Животные сельскохозяйственные жвачные Методы лабораторной диагностики гельминтозов.</t>
    </r>
  </si>
  <si>
    <r>
      <t xml:space="preserve">Микроскопическая  диагностика пироплазмидозов   </t>
    </r>
    <r>
      <rPr>
        <sz val="11"/>
        <rFont val="Times New Roman"/>
      </rPr>
      <t>МУ по лабораторной диагностике пироплазмидозов животных №13-7-2/2183  9.11.2000</t>
    </r>
    <r>
      <rPr>
        <sz val="10"/>
        <rFont val="Times New Roman"/>
      </rPr>
      <t>г</t>
    </r>
  </si>
  <si>
    <t xml:space="preserve">Исследование нативного соскоба с кожи на арахноэнтомозы </t>
  </si>
  <si>
    <t>Исследование на нозематоз, варроатоз пчел. МУ 115-6А</t>
  </si>
  <si>
    <t>Дирофиляриоз собак методом Кнотта  МУ 3.2.3469-17</t>
  </si>
  <si>
    <t xml:space="preserve">Ветеринарно-санитарная экспертиза пищевых продуктов </t>
  </si>
  <si>
    <t>Органолептическое исследование. ГОСТ 7269</t>
  </si>
  <si>
    <t>Методы химического и микроскопического анализа свежего мяса. ГОСТ 23392</t>
  </si>
  <si>
    <t>Бактериологическое исследование мяса и субпродуктов всех видов убойного скота. ГОСТ 21237-75</t>
  </si>
  <si>
    <t>Определение КМАФАнМ (молоко) ГОСТ 32901-2014</t>
  </si>
  <si>
    <t>Определение КМАФАнМ (пищевые продукты) ГОСТ 10444.15-94</t>
  </si>
  <si>
    <t>Определение КМАФАнМ (мясо, птица) ГОСТ 7702.2.1.-2017</t>
  </si>
  <si>
    <t>Определение КМАФАнМ (пищевые продукты переработки яиц) ГОСТ 32149-2013</t>
  </si>
  <si>
    <t>Определение БГКП  (молоко) ГОСТ 32901-2014</t>
  </si>
  <si>
    <t>Определение БГКП  (пищевые продукты) ГОСТ 31747-2012</t>
  </si>
  <si>
    <t>Определение БГКП  (мясо, птица) ГОСТ Р54374-2011</t>
  </si>
  <si>
    <t>Определение БГКП  (пищевые продукты переработки яиц) ГОСТ 32149-2013</t>
  </si>
  <si>
    <t>Определение сальмонелл (молоко, пищевые продукты) ГОСТ31659-2012</t>
  </si>
  <si>
    <t>Определение сальмонелл (мясо, птица) ГОСТ 31468-2012</t>
  </si>
  <si>
    <t>Определение сальмонелл (пищевые продукты переработки яиц) ГОСТ 32149-2013</t>
  </si>
  <si>
    <t>Определение плесеней в продуктах ГОСТ 10444.12</t>
  </si>
  <si>
    <t>Определение стафилококков (молоко, молочная продукция). ГОСТ 30347-2016</t>
  </si>
  <si>
    <t>Определение стафилококков (пищевая продукция). ГОСТ 31746-2012</t>
  </si>
  <si>
    <t>Определение стафилококков (пищевые продукты переработки яиц) ГОСТ 32149-2013</t>
  </si>
  <si>
    <t>Определение сульфит-редуцирующих клостридии (пищевая продукция) ГОСТ-29185-2014</t>
  </si>
  <si>
    <t>Определение соматических клеток с использованием вискозиметра Соматос-М. ГОСТ 23453-2014</t>
  </si>
  <si>
    <t xml:space="preserve">Определение ингибирующих веществ. ГОСТ 23454-2016 </t>
  </si>
  <si>
    <t>Исследование кисло-молочных продуктов на дрожжи и плесень ГОСТ 33566</t>
  </si>
  <si>
    <t>Определение рН. ГОСТ Р 51478-99</t>
  </si>
  <si>
    <t>Проба варки. Определение прозрачности и аромата бульона. ГОСТ 7269-2015</t>
  </si>
  <si>
    <t>Микроскопия на свежесть. ГОСТ 23392-2016</t>
  </si>
  <si>
    <t>Определение пероксидазы. Сборник правил ВС 1998 г. № 2</t>
  </si>
  <si>
    <t>Проба (реакция) с сернокислой медью. ГОСТ 23392-2016</t>
  </si>
  <si>
    <t>Формольная реакция, Сборник правил ВСЭ 1998 № 2</t>
  </si>
  <si>
    <t>Исследование на трихинеллез</t>
  </si>
  <si>
    <t>Определение сероводорода</t>
  </si>
  <si>
    <t xml:space="preserve">Паразитологические исследования. МУК 3.2.988-00 </t>
  </si>
  <si>
    <t>Определение фосфатазы в молоке и сливках ГОСТ 3623-2015</t>
  </si>
  <si>
    <t>Определение аммиака ГОСТ 24066</t>
  </si>
  <si>
    <t>Определение соды ГОСТ 24065</t>
  </si>
  <si>
    <t>Определение перекиси водорода ГОСТ 24067</t>
  </si>
  <si>
    <t>Определение бактерий рода Proteus. ГОСТ 28560-90</t>
  </si>
  <si>
    <t>Определение бактерий рода Proteus.(пищевые продукты переработки яиц) ГОСТ 32149-2013</t>
  </si>
  <si>
    <t>Биохимическая типизация культуры микроорганизма</t>
  </si>
  <si>
    <t>Серологическая типизация культуры микроорганизма</t>
  </si>
  <si>
    <t>Экспресс-метод для определения бэтта-лактанов,тетрациклинов,стрептомицина,левомицитина в пробе молока. ГОСТ 32219-2013</t>
  </si>
  <si>
    <t>Исследование молока на промышленную стерильность. ГОСТ 32901-2014</t>
  </si>
  <si>
    <t xml:space="preserve">Серологические исследования  </t>
  </si>
  <si>
    <t>Бактериальные болезни:</t>
  </si>
  <si>
    <r>
      <t xml:space="preserve">Бруцеллез в реакции агглютинации методом РА  (1 проба) </t>
    </r>
    <r>
      <rPr>
        <sz val="11"/>
        <rFont val="Times New Roman"/>
      </rPr>
      <t>Наставление №13-5-02/0850 Наставление подиагностике бруцеллёза животныхот 29.09.2003г</t>
    </r>
  </si>
  <si>
    <r>
      <t xml:space="preserve">Бруцеллез в реакции иммуно диффузии методом РИД (1 проба) </t>
    </r>
    <r>
      <rPr>
        <sz val="11"/>
        <rFont val="Times New Roman"/>
      </rPr>
      <t>Наставление №13-5-02/0850 Наставление подиагностике бруцеллёза животныхот 29.09.2003г</t>
    </r>
  </si>
  <si>
    <r>
      <t xml:space="preserve">Бруцеллёз  в реакции связывания комплимента по РСК ( 1 проба) </t>
    </r>
    <r>
      <rPr>
        <sz val="11"/>
        <rFont val="Times New Roman"/>
      </rPr>
      <t>Наставление №13-5-02/0850 Наставление подиагностике бруцеллёза животныхот 29.09.2003г</t>
    </r>
  </si>
  <si>
    <r>
      <t xml:space="preserve">Бруцеллёз  в реакции связывания комплимента методом РДСК (1 проба) </t>
    </r>
    <r>
      <rPr>
        <sz val="11"/>
        <rFont val="Times New Roman"/>
      </rPr>
      <t>Наставление №13-5-02/0850 Наставление подиагностике бруцеллёза животныхот 29.09.2003г</t>
    </r>
  </si>
  <si>
    <r>
      <t xml:space="preserve">Бруцеллёз КРС платинчатой реакции агглютинации с бруцеллезным роз бенгал антигеном  (РБП) (1 проба)  </t>
    </r>
    <r>
      <rPr>
        <sz val="11"/>
        <rFont val="Times New Roman"/>
      </rPr>
      <t>Наставление №13-5-02/0850 Наставление подиагностике бруцеллёза животныхот 29.09.2003г</t>
    </r>
  </si>
  <si>
    <r>
      <t xml:space="preserve">Инфекционный эпидидимит по РДСК (1  проба) </t>
    </r>
    <r>
      <rPr>
        <sz val="11"/>
        <rFont val="Times New Roman"/>
      </rPr>
      <t>Наставление по диагностике инфекционной болезни овец, вызываемой brucella ovis (инфекционный эпидидимит баранов)</t>
    </r>
  </si>
  <si>
    <r>
      <t xml:space="preserve">Исследование кожевенного сырья на сибирскую язву 1 проба </t>
    </r>
    <r>
      <rPr>
        <sz val="11"/>
        <rFont val="Times New Roman"/>
      </rPr>
      <t>Наставление по исследованию кожевенного и мехового сырья на сибирскую язву реакцией преципитации от 25.05.1971г</t>
    </r>
    <r>
      <rPr>
        <sz val="10"/>
        <rFont val="Times New Roman"/>
      </rPr>
      <t>.</t>
    </r>
  </si>
  <si>
    <t>Вирусные болезни:</t>
  </si>
  <si>
    <t>Хламидиоз по РДСК (1 проб)</t>
  </si>
  <si>
    <r>
      <t xml:space="preserve">Хламидиоз  по РСК (1 проба) </t>
    </r>
    <r>
      <rPr>
        <sz val="11"/>
        <rFont val="Times New Roman"/>
      </rPr>
      <t>МУ №13-7-2/643 Методические указания по лабораторной диагностике хламидийных инфекций у животных от 30.06.1999г</t>
    </r>
  </si>
  <si>
    <r>
      <t xml:space="preserve">Лейкоз крупного рогатого скота  по РИД </t>
    </r>
    <r>
      <rPr>
        <sz val="11"/>
        <rFont val="Times New Roman"/>
      </rPr>
      <t>МУ 13-7-2/2130 Методические указания по диагностике лейкоза КРС от 23.08.2000г</t>
    </r>
  </si>
  <si>
    <r>
      <t xml:space="preserve">Подсчет лейкоцитов в счетной  камере Горяева </t>
    </r>
    <r>
      <rPr>
        <sz val="11"/>
        <rFont val="Times New Roman"/>
      </rPr>
      <t>МУ 13-7-2/2130 Методические указания по диагностике лейкоза КРС от 23.08.2000г</t>
    </r>
  </si>
  <si>
    <r>
      <t xml:space="preserve">Выведение лейкоцитарной формулы </t>
    </r>
    <r>
      <rPr>
        <sz val="11"/>
        <rFont val="Times New Roman"/>
      </rPr>
      <t>МУ 13-7-2/2130 Методические указания по диагностике лейкоза КРС от 23.08.2000г</t>
    </r>
  </si>
  <si>
    <t>Подготовка проб к исследованию</t>
  </si>
  <si>
    <t>Общий анализ крови (эритроциты,гемоглобин, лейкоциты, лейкоцитарная формула)+ СОЭ</t>
  </si>
  <si>
    <t xml:space="preserve">Диагностика бактериальных болезней </t>
  </si>
  <si>
    <t>Бактериальные болезни животных:</t>
  </si>
  <si>
    <t>Кампилобактериоз (нативная сперма, слизь из влагалища, слизь препуциальная, секрет половых желез). Временная инструкция о мероприятиях по диагностике, профилактике и ликвидации вибриоза КРС и овец от 13.05.1976 № 115-6 а</t>
  </si>
  <si>
    <t>Кампилобактериоз (аборт-плод) Временная инструкция № 115-6а</t>
  </si>
  <si>
    <t xml:space="preserve">Колибактериоз </t>
  </si>
  <si>
    <t xml:space="preserve">Листериоз (патматериал, аборт-плод) </t>
  </si>
  <si>
    <t xml:space="preserve">Некробактериоз  (патматериал) </t>
  </si>
  <si>
    <t>Пастереллез животных и птиц</t>
  </si>
  <si>
    <t>Псевдомоноз животных и птиц</t>
  </si>
  <si>
    <t xml:space="preserve">Рожа свиней  </t>
  </si>
  <si>
    <t>Сальмонеллез (патматериал, аборт-плод)</t>
  </si>
  <si>
    <t xml:space="preserve">Сальмонеллез животных и птиц (фекалии) </t>
  </si>
  <si>
    <t>Стафилококкоз животных и птиц</t>
  </si>
  <si>
    <t>Стрептококкоз животных и птиц</t>
  </si>
  <si>
    <t>Исследование на условно-патогенную микрофлору</t>
  </si>
  <si>
    <t>Бактериальные болезни птиц:</t>
  </si>
  <si>
    <t xml:space="preserve">Сальмонеллез (инкубационное яйцо) </t>
  </si>
  <si>
    <t>Смешанная кишечная инфекция</t>
  </si>
  <si>
    <t>Бактериологическое исследование почвы на сибирскую язву. МУ 4.2.2413-08</t>
  </si>
  <si>
    <t>Микроскопическое исследование мочи на лептоспироз</t>
  </si>
  <si>
    <t>Бактериоскопическое исследование паратуберкулеза</t>
  </si>
  <si>
    <t xml:space="preserve">Санитарно-зоогигиенические исследования </t>
  </si>
  <si>
    <t>ОМЧ.Санитарно-бактериологическое исследование смыва на общее микробное число. МУ 2657, Рекомендации 432-3 07.1989</t>
  </si>
  <si>
    <t>БГКП. Санитарно-бактерилогическое исследование смыва на бактерии группы кишечной палочки. МУ 2657,МУК 4.2.2884-11, инструкция 2000, МР 2.3.2.2327-08, рекомендация 432-3 от 07.1988 г. 432 от 05.1988 г.</t>
  </si>
  <si>
    <t>Санитарно-бактериологическое исследование смыва на стафилококки. МУ 2657</t>
  </si>
  <si>
    <t>Санитарно-бактериологическое исследование смыва на патогенные микроорганизмы, в т.ч. Сальмонеллы. Инструкция 2000, МУ 4.2.2723-2010, Рекомендации 452-9 от 07.1988 г.</t>
  </si>
  <si>
    <t>Бактериологическое исследование кормов растительного и животного происхождения, кормовых добавок, премиксов на патогенную микрофлору. Правила бак.исследований кормов 1975 г.</t>
  </si>
  <si>
    <t>Бактериологическое исследование кормов на бактерии рода Протеус. Правила бак.исследований кормов 1975, ГОСТ 25311, Методика индикации протея</t>
  </si>
  <si>
    <t>Бактериологическое исследование молока (секрета вымени коров) на мастит. МУ 115-69 30.12.83</t>
  </si>
  <si>
    <t>Микробиологическое исследование материала (слизь из влагалища или шейки матки, соскоб со слизистой оболочки препуция, секрет придаточных половых желез, сперма быка и др.) на трихомоноз. МУ 13-7-2/555</t>
  </si>
  <si>
    <t>Определение ОМЧ в воздухе производственных помещений. МР 2.3.2.2327</t>
  </si>
  <si>
    <t>Микробиологическое исследование спермы на ОМЧ. ГОСТ 32198</t>
  </si>
  <si>
    <t>Определение дрожжей, плесеней в воздухе производственных помещений. МР 2.3.2.  2327-08</t>
  </si>
  <si>
    <t>Исследование воды:</t>
  </si>
  <si>
    <t>ОМЧ.Определение содержания общего микробного числа. МУК 4.2.1018-01</t>
  </si>
  <si>
    <t>ОКБ.  Определение содержания общих колиформных бактерий. МУК 4.2.1018-01</t>
  </si>
  <si>
    <t>ТКБ.  Определение содержания термотолерантных колиформных бактерий. МУК 4.2.1018-01</t>
  </si>
  <si>
    <t>Исследование воды. Споры сульфитредуцирующих клостидий. МУК 4.2.1018-01</t>
  </si>
  <si>
    <t>Коли титр. Санитарно-бактериологическое исследование смыва на бактерии группы кишечной палочки</t>
  </si>
  <si>
    <t>Энтеропатогенная кишечная палочка. Санитарно-бактериологическое исследование смыва на бактерии группы кишечной палочки</t>
  </si>
  <si>
    <t>Определение бактерий рода Proteus.  Санитарно-бактериологическое исследование смыва на бактерии группы кишечной палочки. МУ 2657</t>
  </si>
  <si>
    <t>Анаэробы. Санитарно-бактериологическое исследование смыва на бактерии группы кишечной палочки</t>
  </si>
  <si>
    <t>Исследования на микозы</t>
  </si>
  <si>
    <t>Микологические исследования патологического материала от животных, птиц на микозы                                                                          Методические указания по проведению микологических исследований патологического материала и кормов в ветеринарно-бактериологических лабораториях при диагностике микозов и микотоксикозов сельскохозяйственных животных</t>
  </si>
  <si>
    <t>Дерматомикозы (микроскопия)  Методические рекомендации   Диагностика дерматофитозов животных</t>
  </si>
  <si>
    <t>Микозы пчел (аспергиллез, аскосфероз и др.) МУ 115-6а</t>
  </si>
  <si>
    <t>Химико-токсикологические исследования</t>
  </si>
  <si>
    <t>Хлорорганические пестициды:</t>
  </si>
  <si>
    <t>Карбаматы:</t>
  </si>
  <si>
    <t>Определение ТМТД в биоматериале,  качественная реакция</t>
  </si>
  <si>
    <t>Определение ТМТД в кормах,  качественная реакция</t>
  </si>
  <si>
    <t>Нитраты и нитриты:</t>
  </si>
  <si>
    <t>Определение  нитритов в материале качественная реакция</t>
  </si>
  <si>
    <t>Определение  нитратов в материале качественная реакция</t>
  </si>
  <si>
    <t>Определение нитритов и нитратов в в пищевых продуктах</t>
  </si>
  <si>
    <t>Хлориды, поваренная соль:</t>
  </si>
  <si>
    <t>Определение хлорида нартия в патологическом материале количественная реакция (метод Мора)</t>
  </si>
  <si>
    <t>Определение хлорида натрия в пищевых продуктах  титрометрический метод  ГОСТ 9957</t>
  </si>
  <si>
    <t>Определение кислотного числа в кормах  ГОСТ 13496.18</t>
  </si>
  <si>
    <t>Определение перекисного числа в кормах титрометрический метод ГОСТ 31485</t>
  </si>
  <si>
    <t>Определение перекисного числа в пищевых продуктах</t>
  </si>
  <si>
    <t>Определение активности дезинфицирующих  средств:</t>
  </si>
  <si>
    <t>Определение массовой доли активного хлора               Правила проведения дезинфекции и дезинвазии объектов государственного ветеринарного надзора  №13-5-2-0525</t>
  </si>
  <si>
    <t>Определение массовой доли перекиси водорода    Правила проведения дезинфекции и дезинвазии объектов государственного ветеринарного надзора  №13-5-2-0525</t>
  </si>
  <si>
    <t>Определение массовой доли едкого натра      Правила проведения дезинфекции и дезинвазии объектов государственного ветеринарного надзора  №13-5-2-0525</t>
  </si>
  <si>
    <t xml:space="preserve">Определение содержания формальдегида           </t>
  </si>
  <si>
    <t xml:space="preserve">Определение содержания углекислого натрия </t>
  </si>
  <si>
    <t>Определение жесткости (титрометрический метод)</t>
  </si>
  <si>
    <t>Определение нитратов  в воде</t>
  </si>
  <si>
    <t>Определение нитритов в воде</t>
  </si>
  <si>
    <t>Определение хлоридов (титрометрический метод)</t>
  </si>
  <si>
    <t>Определение рН</t>
  </si>
  <si>
    <t>Определение кислотного числа в кормах по ГОСТ 13496.18-85</t>
  </si>
  <si>
    <t>Санитарно-микологические исследования</t>
  </si>
  <si>
    <t xml:space="preserve">Органолептическое исследование кормов Методические указания по санитарно-микологической оценке и улучшению качества кормов </t>
  </si>
  <si>
    <t xml:space="preserve">Выделение грибов из кормов  Методические указания по санитарно-микологической оценке и улучшению качества кормов </t>
  </si>
  <si>
    <t>Биохимические исследования</t>
  </si>
  <si>
    <t>Исследование  крови:</t>
  </si>
  <si>
    <t>Определение каротина (метод по Карри и Прейсу)</t>
  </si>
  <si>
    <t>Определение общего белка (рефрактометрический метод)</t>
  </si>
  <si>
    <t>Определение кальция (с индиатором мурексидом)</t>
  </si>
  <si>
    <t>Определение фосфора (методом по Пулсу)</t>
  </si>
  <si>
    <t>Определение щелочного резерва (методом по Кондрахину)</t>
  </si>
  <si>
    <t xml:space="preserve">Определение концентрации иммуноглобулинов в сыворотке крови новорожденных животных </t>
  </si>
  <si>
    <t>Определение скорости оседания эритроцитов (СОЭ) в крови по Панченкову</t>
  </si>
  <si>
    <t>Определение кетоновых тел в сыворотке крови (качественная реакция)</t>
  </si>
  <si>
    <t>Исследование мочи:</t>
  </si>
  <si>
    <t>Определение кетоновых  тел качественная реакция</t>
  </si>
  <si>
    <t>Определение реакции (рН) ионометрический метод</t>
  </si>
  <si>
    <t>Определение плотности уреметрическии метод</t>
  </si>
  <si>
    <t>Определение глюкозы проба Гайнеса</t>
  </si>
  <si>
    <t>Определение билирубина проба Фуше</t>
  </si>
  <si>
    <t>Определение уробилина по Флоренскому</t>
  </si>
  <si>
    <t>Микроскопическое исследование мочевого осадка</t>
  </si>
  <si>
    <t>Обнаружение крови в моче</t>
  </si>
  <si>
    <t>Общий клинический анализ мочи (органолептика, плотность, рН, белок, кетоновые тела, билирубин, кровь, глюкоза, микроскопия осадка)</t>
  </si>
  <si>
    <t xml:space="preserve">Биохимическое исследование крови (мочи) на приборе STAT-FAX </t>
  </si>
  <si>
    <t>Исследование на АСТ</t>
  </si>
  <si>
    <t>Исследование на АЛТ</t>
  </si>
  <si>
    <t>Исследование на Амилаза</t>
  </si>
  <si>
    <t>Исследование на альбумин</t>
  </si>
  <si>
    <t>Исследование на белок</t>
  </si>
  <si>
    <t>Исследование на билирубин</t>
  </si>
  <si>
    <t>Определение  гемоглобина</t>
  </si>
  <si>
    <t>Исследование на глюкозу</t>
  </si>
  <si>
    <t>Исследование на железо</t>
  </si>
  <si>
    <t>Исследование на калий</t>
  </si>
  <si>
    <t>Исследование на кальций</t>
  </si>
  <si>
    <t>Исследование на креатинин</t>
  </si>
  <si>
    <t>Исследование на магний</t>
  </si>
  <si>
    <t>Исследование на мочевину</t>
  </si>
  <si>
    <t>Исследование на мочевую кислоту</t>
  </si>
  <si>
    <t>Исследование на фосфор</t>
  </si>
  <si>
    <t>Исследование на щелочную фосфотазу</t>
  </si>
  <si>
    <t>Почечный профиль базовый (мочевина, креатинин, альбумин, глюкоза)</t>
  </si>
  <si>
    <t>Почечный профиль расширенный (мочевина, креатинин, щелочная фосфатаза, альбумин, глюкоза, кальций, фосфор)</t>
  </si>
  <si>
    <t>Печеночный профиль базовый (общий билирубин, АСТ, АТЛ, щелочная фосфатаза)</t>
  </si>
  <si>
    <t>Сердечный профиль базовый (глюкоза, АСТ, АТЛ, ЛДГ)</t>
  </si>
  <si>
    <t>Предоперационный профиль базовый (альбумин, мочевина, креатинин, щелочная фосфатаза, билирубин общий, АТЛ, АСТ)</t>
  </si>
  <si>
    <t>Исследование молока:</t>
  </si>
  <si>
    <t>Определение термоустойчивости молока и сливок ГОСТ 25228</t>
  </si>
  <si>
    <t>Определение массовой доли белка в молоке и молочных  продуктах по ГОСТР 23327-98 (метод Кьельдаля)</t>
  </si>
  <si>
    <t>Исследование кормов:</t>
  </si>
  <si>
    <t>Определение содержания фосфора в кормах животного происхождения (фотометрический метод) ГОСТ 26657</t>
  </si>
  <si>
    <t>Определение общей кислотности кормов ГОСТ 13496.12</t>
  </si>
  <si>
    <t>Определение массовой доли  сырой золы весовой метод ГОСТ 32933</t>
  </si>
  <si>
    <t>Полный зоотехнический анализ силосов и сенажей с определением обменной энергии и кормовых единиц ГОСТ 31640, ГОСТ Р 54951,ГОСТ 13496.4, ГОСТ 13496.15, ГОСТ 31675, ГОСТ 32933, ГОСТ 26570, ГОСТ 26657, ГОСТ 26180, ГОСТ 13496.17,ГОСТ Р 55986, Методические указания по оценке качества и питательности кормов от 20.06.2002г</t>
  </si>
  <si>
    <t>Полный зоотехнический анализ сена с определением обменной энергии и кормовых единиц ГОСТ 31640, ГОСТ Р 54951,ГОСТ 13496.4, ГОСТ 13496.15, ГОСТ 31675, ГОСТ 32933, ГОСТ 26570, ГОСТ 26657,  ГОСТ 13496.17,  Методические указания по оценке качества и питательности кормов от 20.06.2002г</t>
  </si>
  <si>
    <t>Полный зоотехнический анализ кормов, комбикормов и продуктов переработки зерна с определением обменной энергии и кормовых единиц ГОСТ 31640, ГОСТ Р 54951,ГОСТ 13496.4, ГОСТ 13496.15, ГОСТ 31675, ГОСТ 32933, ГОСТ 26570, ГОСТ 26657, Методические указания по оценке качества и питательности кормов от 20.06.2002г</t>
  </si>
  <si>
    <t>Переваримость кормов в фекалиях. Определение клетчатки, крахмала, жира, мылов и других показателей.</t>
  </si>
  <si>
    <t>Исследование продуктов</t>
  </si>
  <si>
    <t>определение массовой доли белка в продуктах (по Кьельдалю) ГОСТ 25011</t>
  </si>
  <si>
    <t>Определение активной остаточной кислой фосфатазы в продуктах ГОСТ 3623</t>
  </si>
  <si>
    <t>Биохимия мяса</t>
  </si>
  <si>
    <t>Определение кислотности плазмы в сливочном масле ГОСТ Р 55361</t>
  </si>
  <si>
    <t>Определение влаги в сливочном масле  ГОСТ Р 55361</t>
  </si>
  <si>
    <t>Определение обезжиренного сухого вещества в сливочном масле  ГОСТ Р 55361</t>
  </si>
  <si>
    <t>Определение жира в сливочном масле  ГОСТ Р 55361 ГОСТ Р 55361</t>
  </si>
  <si>
    <t>Определение pH содержимого рубца электрометрическим методом</t>
  </si>
  <si>
    <t>Определение сухого обезжиренного молочного остатка молока и молочных продуктов (расчет) ГОСТ Р 54668, ГОСТ 5867, ГОСТ Р 54761</t>
  </si>
  <si>
    <t>Биохимическое исследование меда</t>
  </si>
  <si>
    <t>Определение механической примеси    Правила ветеринарно-санитарной экспертизы мёда при продаже на рынках</t>
  </si>
  <si>
    <t>Определение общей кислотности  ГОСТ 32169</t>
  </si>
  <si>
    <t>Определение массовой доли воды ГОСТ 31774</t>
  </si>
  <si>
    <t>Отбор проб</t>
  </si>
  <si>
    <t xml:space="preserve">Отбор проб пищевой продукции от партии одного вида (1 проба) </t>
  </si>
  <si>
    <t>Отбор проб воды (1 проба)</t>
  </si>
  <si>
    <t>Отбор проб смывов ( 1 смыв)</t>
  </si>
  <si>
    <t>Отбор проб соскобов и воздуха с холодильной камере (1 проба) СП 4695-88</t>
  </si>
  <si>
    <t>Отбор биоматериала, с оформлением сопроводительных документов для направления в ветеринарную лабораторию от средних и  крупных животных (1 проба)</t>
  </si>
  <si>
    <t>Отбор биоматериала, с оформлением сопроводительных документов для направления в ветеринарную лабораторию от мелких животных и птицы (1 проба)</t>
  </si>
  <si>
    <t>Отбор проб кормов всех видов (1 проба)</t>
  </si>
  <si>
    <t>Отбор проб кожевенного сырья для исследования на сибирскую язву 1 проба</t>
  </si>
  <si>
    <t>Отбор проб почвы (1 проба)</t>
  </si>
  <si>
    <t>Взятие соскоба с кожи всех видов животных для исследования (1 проба)</t>
  </si>
  <si>
    <t>Затраты на выезд специалиста  на транспорте Исполнителя за пределы города Богородск (км)</t>
  </si>
  <si>
    <t>Затраты на выезд специалиста на транспорте заказчика (1 км)</t>
  </si>
  <si>
    <t>Забор биоматериала у животных в лаборатории</t>
  </si>
  <si>
    <t>Выезд специалиста  на транспорте Исполнителя  в пределах города Богородск    (1 выезд)</t>
  </si>
  <si>
    <t>Доставка материала на исследование в ГБУ НО "Областная ветеринарная лаборатория"</t>
  </si>
  <si>
    <t>патологоанатомическое вскрытие</t>
  </si>
  <si>
    <t>Патологоанатомическое вскрытие трупа мелких животных и аборт плодов                            (1 вскрытие)</t>
  </si>
  <si>
    <t>Патологоанатомическое вскрытие трупа птицы (1 вскрытие)</t>
  </si>
  <si>
    <t>Патологоанатомическое вскрытие трупа рыб (1 вскрытие)</t>
  </si>
  <si>
    <t>Патологоанатомическое вскрытие трупов собаки, кошки с оформлением протокола вскрытия</t>
  </si>
  <si>
    <t xml:space="preserve">дератизация </t>
  </si>
  <si>
    <t>дератизация помещений  до 500 кв. м (за 1 кв. м)</t>
  </si>
  <si>
    <t>дератизация помещений  до 1000 кв. м (за 1 кв. м)</t>
  </si>
  <si>
    <t>дератизация помещений  до 5000 кв. м (за 1 кв. м)</t>
  </si>
  <si>
    <t>дератизация помещений от 3000 до 5000 кв. м (за 1 кв. м)</t>
  </si>
  <si>
    <t>дератизация помещений 5000 до 10000 кв. м (за 1 кв. м)</t>
  </si>
  <si>
    <t>дератизация помещений более 5000 кв. м (за 1 кв. м)</t>
  </si>
  <si>
    <t>дератизация незастроенной территории (за 1кв.м)</t>
  </si>
  <si>
    <t>дезинсекция</t>
  </si>
  <si>
    <t>дезинсекция помещений до 20 кв. м (за 1 кв. м)</t>
  </si>
  <si>
    <t>дезинсекция помещений от 20 до 100 кв. м (за 1 кв. м)</t>
  </si>
  <si>
    <t>дезинсекция помещений  аэрозольная (за 1 кв. м  поверхности)</t>
  </si>
  <si>
    <t>дезинсекция помещений до 500 кв.м от клопов, тараканов и пр. (за 1 кв. м)</t>
  </si>
  <si>
    <t>дезинсекция помещений до 1000 кв.м от клопов, тараканов и пр. (за 1 кв. м)</t>
  </si>
  <si>
    <t>дезинсекция помещений до 5000 кв.м от клопов, тараканов и пр. (за 1 кв. м)</t>
  </si>
  <si>
    <t>дезинсекция помещений более 5000 кв.м от клопов, тараканов и пр. (за 1 кв. м)</t>
  </si>
  <si>
    <t>дезинсекция помещений от мух (за 1 кв. м)</t>
  </si>
  <si>
    <t>дезинсекция, дезинфекция мусорных контейнеров (1ед.)</t>
  </si>
  <si>
    <t>дезинсекция помещений  менее 100 кв.м (за 1 кв.м объекта)</t>
  </si>
  <si>
    <t>дезинфекция</t>
  </si>
  <si>
    <t>дезинфекция помещений (1 кв. м.) аэрозольная</t>
  </si>
  <si>
    <t>дезинфекция автотранспортного средства за единицу (1 машина)</t>
  </si>
  <si>
    <t>дезинфекция холодильной камеры (&lt; 10 куб.м)</t>
  </si>
  <si>
    <t>дезинфекция холодильной камеры (&lt; 20 куб.м)</t>
  </si>
  <si>
    <t>дополнительные услуги</t>
  </si>
  <si>
    <t>Оформление дубликата результата исследований (протокола испытаний)</t>
  </si>
  <si>
    <t>Изготовление раствора консерванта крови (100 мл)</t>
  </si>
  <si>
    <t>Изготовление отравленной приманки, 1 кг</t>
  </si>
  <si>
    <t>Приготовление дистиллированной воды</t>
  </si>
  <si>
    <t>Оформление результатов исследований и протоколов испытаний</t>
  </si>
  <si>
    <t>Отправка результата исследования (протокола испытаний) факсом, электронной почтой (1документ)</t>
  </si>
  <si>
    <t>Приготовление раствора натрия гидроокиси молярной концентрации 0,1 н (расчет на 100 мл)</t>
  </si>
  <si>
    <t>Услуги по обработке биоматериала</t>
  </si>
  <si>
    <t>Коэффициент надбавок за выполнение услуг в особых условиях</t>
  </si>
  <si>
    <t>Проведение работ в праздничные и выходные дни</t>
  </si>
  <si>
    <t>двухкратная стоимость позиции</t>
  </si>
  <si>
    <t>Внеочередное (срочное) выполнение работ</t>
  </si>
  <si>
    <t>с 01 января 2024 г.</t>
  </si>
  <si>
    <t>Определение содержания гидроксиметилфурфураля (ГМФ) в меде по методу Винклера по ГОСТ 31768-2012 п.3.3.</t>
  </si>
  <si>
    <t>Лабораторная диагностика псевдомоноза рыб. МУ № 13-4-2/1403 МУ лабораторной диагностики псевдомонозов рыб.</t>
  </si>
  <si>
    <t xml:space="preserve">    №  190     от 29.12.2023 г.</t>
  </si>
  <si>
    <t>Санитарно-микологическое обследование холодильных камер на обсемененность проб воздуха (микробиологический анализ пров воздуха) Методические рекомендации по определению зараженности плесневыми грибами холодильных камер</t>
  </si>
  <si>
    <t>Санитарно-микологическое обследование соскобов со стен холодильных камер (микробиологический анализ соскобов) Методические рекомендации по определению зараженности плесневыми грибами холодильных камер</t>
  </si>
  <si>
    <t>Определение нитритов в кормах (фотометрический метод)                  ГОСТ 13496.19 п.8</t>
  </si>
  <si>
    <t>Определение нитратов в кормах  (фотометрический метод)              ГОСТ 13496.19  п.8</t>
  </si>
  <si>
    <t>Определение хлорида натрия в кормах  ГОСТ 13496.1 п. 4.3.</t>
  </si>
  <si>
    <t>Определение   кислотности  в пищевых продуктах</t>
  </si>
  <si>
    <t>Определение общей токсичности кормов биопробой на лабораторных животных ГОСТ 31674 п. 5</t>
  </si>
  <si>
    <t xml:space="preserve">Определение белка </t>
  </si>
  <si>
    <t>Определение плотности молока  ГОСТ Р 54758 п.6</t>
  </si>
  <si>
    <t>Определение кислотности молока и молокопродуктов ГОСТ Р 54669 п. 7</t>
  </si>
  <si>
    <t>Определение массовой доли жира в молоке и молочных продуктах  ГОСТ 5867 п. 2</t>
  </si>
  <si>
    <t>Определение массовой доли белка в молоке и молочных  продуктах по ГОСТ 34454-2018  (метод Кьельдаля)</t>
  </si>
  <si>
    <t>Определение массовой доли влаги и сухого вещества в молоке и молочных продуктах</t>
  </si>
  <si>
    <t>Биохимическое исследование молока с использованием анализатора качества молока типа "Клевер" на 4 показателя (белок, жир, СОМО, плотность)</t>
  </si>
  <si>
    <t>Определение кетоновых (ацетоновых) тел качественная реакция по Лестраде "Методы ветринарной клинической лабораторной диагностики" Справочник под редакцией И.П.Кондрахина п.3.3.5</t>
  </si>
  <si>
    <t>Определение белка в молоке и молочных продуктах (фотометрический метод) ГОСТ 25179 п.6</t>
  </si>
  <si>
    <t>Определение массовой доли влаги, сухого вещества корма (весовой метод) ГОСТ Р 54951 п. 8.1, ГОСТ 31640</t>
  </si>
  <si>
    <t>Определение каротина в сенаже, силосе, сене, травяной муке (фотометрический метод) ГОСТ 13496.17 п. 1</t>
  </si>
  <si>
    <t>Определение содержания кальция  в кормах животного происхождения  (комплексонометрический метод) ГОСТ 26570 п. 2</t>
  </si>
  <si>
    <t>Определение содержания фосфора в кормах растительного происхождения  фотометрический метод ГОСТ 26657 п. 4</t>
  </si>
  <si>
    <t>Определение содержания кальция в кормах растит.происхождения комплексонометр.метод ГОСТ 26570 п.2, 4</t>
  </si>
  <si>
    <t>Определение содержания сырой клетчатки в кормах весовой метод ГОСТ 31675 п.6</t>
  </si>
  <si>
    <t>Определение активной кислотности (рН) в кормах  ГОСТ 26180 п. 3</t>
  </si>
  <si>
    <t>Соотношение органических кислот в сочных кормах по ГОСТ  Р 55986-2022 п.8.18</t>
  </si>
  <si>
    <t>Определение сырого жира  в кормах ГОСТ 13496.15 п.9</t>
  </si>
  <si>
    <t>Определение редуцирующего сахара и сахарозы  ГОСТ  32167 п. 6</t>
  </si>
  <si>
    <t>Определение диастазного числа ГОСТ 34232 п.7</t>
  </si>
  <si>
    <t>Определение оксиметилфурфурола ГОСТ 31768 п.3.4</t>
  </si>
  <si>
    <t>Наличие пади ГОСТ 32168 п.6.7</t>
  </si>
  <si>
    <t>Определение листерии (пищевая продукция) ГОСТ 32031-2022</t>
  </si>
</sst>
</file>

<file path=xl/styles.xml><?xml version="1.0" encoding="utf-8"?>
<styleSheet xmlns="http://schemas.openxmlformats.org/spreadsheetml/2006/main">
  <fonts count="15">
    <font>
      <sz val="11"/>
      <name val="Calibri"/>
    </font>
    <font>
      <sz val="10"/>
      <name val="Arial"/>
    </font>
    <font>
      <sz val="10"/>
      <name val="Times New Roman"/>
    </font>
    <font>
      <b/>
      <sz val="10"/>
      <name val="Times New Roman"/>
    </font>
    <font>
      <b/>
      <u/>
      <sz val="10"/>
      <name val="Times New Roman"/>
    </font>
    <font>
      <b/>
      <sz val="14"/>
      <name val="Times New Roman"/>
    </font>
    <font>
      <b/>
      <sz val="12"/>
      <name val="Times New Roman"/>
    </font>
    <font>
      <sz val="10"/>
      <color rgb="FFFF0000"/>
      <name val="Arial"/>
    </font>
    <font>
      <b/>
      <sz val="12"/>
      <name val="Arial"/>
    </font>
    <font>
      <b/>
      <sz val="10"/>
      <name val="Arial"/>
    </font>
    <font>
      <sz val="8"/>
      <name val="Arial"/>
    </font>
    <font>
      <sz val="11"/>
      <name val="Times New Roman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2">
    <xf numFmtId="0" fontId="1" fillId="0" borderId="0" xfId="0" applyNumberFormat="1" applyFont="1"/>
    <xf numFmtId="0" fontId="2" fillId="0" borderId="0" xfId="0" applyNumberFormat="1" applyFont="1"/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vertical="center" textRotation="90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/>
    <xf numFmtId="0" fontId="2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0" fontId="7" fillId="0" borderId="0" xfId="0" applyNumberFormat="1" applyFont="1"/>
    <xf numFmtId="4" fontId="1" fillId="0" borderId="0" xfId="0" applyNumberFormat="1" applyFont="1"/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wrapText="1"/>
    </xf>
    <xf numFmtId="0" fontId="3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wrapText="1"/>
    </xf>
    <xf numFmtId="1" fontId="1" fillId="0" borderId="0" xfId="0" applyNumberFormat="1" applyFont="1"/>
    <xf numFmtId="0" fontId="3" fillId="0" borderId="2" xfId="0" applyNumberFormat="1" applyFont="1" applyBorder="1"/>
    <xf numFmtId="0" fontId="2" fillId="0" borderId="2" xfId="0" applyNumberFormat="1" applyFont="1" applyBorder="1"/>
    <xf numFmtId="0" fontId="1" fillId="0" borderId="1" xfId="0" applyNumberFormat="1" applyFont="1" applyBorder="1"/>
    <xf numFmtId="4" fontId="1" fillId="0" borderId="1" xfId="0" applyNumberFormat="1" applyFont="1" applyBorder="1" applyAlignment="1">
      <alignment horizontal="right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/>
    </xf>
    <xf numFmtId="0" fontId="10" fillId="0" borderId="1" xfId="0" applyNumberFormat="1" applyFont="1" applyBorder="1"/>
    <xf numFmtId="0" fontId="9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/>
    <xf numFmtId="0" fontId="3" fillId="0" borderId="4" xfId="0" applyNumberFormat="1" applyFont="1" applyBorder="1"/>
    <xf numFmtId="0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/>
    <xf numFmtId="0" fontId="2" fillId="0" borderId="1" xfId="0" applyNumberFormat="1" applyFont="1" applyBorder="1"/>
    <xf numFmtId="4" fontId="3" fillId="0" borderId="1" xfId="0" applyNumberFormat="1" applyFont="1" applyBorder="1" applyAlignment="1">
      <alignment horizontal="right" wrapText="1"/>
    </xf>
    <xf numFmtId="0" fontId="12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0" fontId="14" fillId="5" borderId="1" xfId="0" applyNumberFormat="1" applyFont="1" applyFill="1" applyBorder="1"/>
    <xf numFmtId="0" fontId="12" fillId="5" borderId="1" xfId="0" applyNumberFormat="1" applyFont="1" applyFill="1" applyBorder="1"/>
    <xf numFmtId="0" fontId="12" fillId="5" borderId="1" xfId="0" applyNumberFormat="1" applyFont="1" applyFill="1" applyBorder="1" applyAlignment="1">
      <alignment vertical="center" wrapText="1"/>
    </xf>
    <xf numFmtId="4" fontId="14" fillId="5" borderId="1" xfId="0" applyNumberFormat="1" applyFont="1" applyFill="1" applyBorder="1" applyAlignment="1">
      <alignment horizontal="right" wrapText="1"/>
    </xf>
    <xf numFmtId="4" fontId="12" fillId="5" borderId="1" xfId="0" applyNumberFormat="1" applyFont="1" applyFill="1" applyBorder="1" applyAlignment="1">
      <alignment horizontal="right" wrapText="1"/>
    </xf>
    <xf numFmtId="0" fontId="3" fillId="5" borderId="1" xfId="0" applyNumberFormat="1" applyFont="1" applyFill="1" applyBorder="1"/>
    <xf numFmtId="0" fontId="2" fillId="5" borderId="1" xfId="0" applyNumberFormat="1" applyFont="1" applyFill="1" applyBorder="1"/>
    <xf numFmtId="4" fontId="3" fillId="5" borderId="1" xfId="0" applyNumberFormat="1" applyFont="1" applyFill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right" wrapText="1"/>
    </xf>
    <xf numFmtId="0" fontId="2" fillId="5" borderId="1" xfId="0" applyNumberFormat="1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0" fontId="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2" fillId="0" borderId="1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 wrapText="1"/>
    </xf>
    <xf numFmtId="0" fontId="3" fillId="0" borderId="5" xfId="0" applyNumberFormat="1" applyFont="1" applyBorder="1" applyAlignment="1">
      <alignment horizontal="right" wrapText="1"/>
    </xf>
    <xf numFmtId="0" fontId="3" fillId="0" borderId="6" xfId="0" applyNumberFormat="1" applyFont="1" applyBorder="1" applyAlignment="1">
      <alignment horizontal="right" wrapText="1"/>
    </xf>
    <xf numFmtId="0" fontId="3" fillId="0" borderId="1" xfId="0" applyNumberFormat="1" applyFont="1" applyBorder="1"/>
    <xf numFmtId="0" fontId="3" fillId="0" borderId="3" xfId="0" applyNumberFormat="1" applyFont="1" applyBorder="1"/>
    <xf numFmtId="0" fontId="2" fillId="0" borderId="1" xfId="0" applyNumberFormat="1" applyFont="1" applyBorder="1"/>
    <xf numFmtId="0" fontId="2" fillId="0" borderId="3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1" fillId="0" borderId="0" xfId="0" applyNumberFormat="1" applyFont="1" applyBorder="1"/>
    <xf numFmtId="2" fontId="1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/>
    <xf numFmtId="4" fontId="3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4" fontId="3" fillId="4" borderId="0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0"/>
  <sheetViews>
    <sheetView tabSelected="1" workbookViewId="0">
      <selection activeCell="J12" sqref="J12"/>
    </sheetView>
  </sheetViews>
  <sheetFormatPr defaultColWidth="9" defaultRowHeight="12.75"/>
  <cols>
    <col min="1" max="1" width="4.5703125" customWidth="1"/>
    <col min="2" max="3" width="5.85546875" customWidth="1"/>
    <col min="4" max="4" width="54.85546875" customWidth="1"/>
    <col min="5" max="5" width="13.140625" customWidth="1"/>
    <col min="6" max="6" width="9" style="1" customWidth="1"/>
    <col min="7" max="7" width="12.140625" style="1" customWidth="1"/>
  </cols>
  <sheetData>
    <row r="1" spans="1:11">
      <c r="D1" s="66" t="s">
        <v>0</v>
      </c>
      <c r="E1" s="66"/>
    </row>
    <row r="2" spans="1:11">
      <c r="D2" s="66" t="s">
        <v>1</v>
      </c>
      <c r="E2" s="66"/>
    </row>
    <row r="3" spans="1:11">
      <c r="D3" s="67" t="s">
        <v>281</v>
      </c>
      <c r="E3" s="68"/>
    </row>
    <row r="4" spans="1:11" ht="33.6" customHeight="1">
      <c r="D4" s="71"/>
      <c r="E4" s="71"/>
    </row>
    <row r="5" spans="1:11" ht="21" customHeight="1">
      <c r="D5" s="2" t="s">
        <v>2</v>
      </c>
    </row>
    <row r="6" spans="1:11" ht="21" customHeight="1">
      <c r="D6" s="3" t="s">
        <v>3</v>
      </c>
    </row>
    <row r="7" spans="1:11" ht="21" customHeight="1">
      <c r="D7" s="3" t="s">
        <v>1</v>
      </c>
    </row>
    <row r="8" spans="1:11" ht="15" customHeight="1">
      <c r="D8" s="3" t="s">
        <v>278</v>
      </c>
    </row>
    <row r="9" spans="1:11" ht="48" customHeight="1">
      <c r="A9" s="4" t="s">
        <v>4</v>
      </c>
      <c r="B9" s="4" t="s">
        <v>5</v>
      </c>
      <c r="C9" s="4" t="s">
        <v>6</v>
      </c>
      <c r="D9" s="5" t="s">
        <v>7</v>
      </c>
      <c r="E9" s="5" t="s">
        <v>8</v>
      </c>
      <c r="F9" s="6" t="s">
        <v>9</v>
      </c>
      <c r="G9" s="6" t="s">
        <v>10</v>
      </c>
    </row>
    <row r="10" spans="1:11" ht="18" customHeight="1">
      <c r="A10" s="7"/>
      <c r="B10" s="8"/>
      <c r="C10" s="8"/>
      <c r="D10" s="9"/>
      <c r="E10" s="10"/>
      <c r="F10" s="11"/>
      <c r="G10" s="11"/>
      <c r="I10" s="83"/>
      <c r="J10" s="83"/>
      <c r="K10" s="83"/>
    </row>
    <row r="11" spans="1:11" ht="31.15" customHeight="1">
      <c r="A11" s="12">
        <v>1</v>
      </c>
      <c r="B11" s="13"/>
      <c r="C11" s="13"/>
      <c r="D11" s="14" t="s">
        <v>11</v>
      </c>
      <c r="E11" s="15"/>
      <c r="F11" s="11"/>
      <c r="G11" s="16"/>
      <c r="I11" s="83"/>
      <c r="J11" s="83"/>
      <c r="K11" s="83"/>
    </row>
    <row r="12" spans="1:11" ht="60" customHeight="1">
      <c r="A12" s="16">
        <v>1</v>
      </c>
      <c r="B12" s="11">
        <v>1</v>
      </c>
      <c r="C12" s="11"/>
      <c r="D12" s="17" t="s">
        <v>12</v>
      </c>
      <c r="E12" s="18">
        <v>192</v>
      </c>
      <c r="F12" s="19">
        <f t="shared" ref="F12:F17" si="0">E12*0.2</f>
        <v>38.400000000000006</v>
      </c>
      <c r="G12" s="18">
        <f t="shared" ref="G12:G17" si="1">E12*1.2</f>
        <v>230.39999999999998</v>
      </c>
      <c r="I12" s="83"/>
      <c r="J12" s="84"/>
      <c r="K12" s="85"/>
    </row>
    <row r="13" spans="1:11" ht="45" customHeight="1">
      <c r="A13" s="16">
        <v>1</v>
      </c>
      <c r="B13" s="11">
        <v>2</v>
      </c>
      <c r="C13" s="11"/>
      <c r="D13" s="17" t="s">
        <v>13</v>
      </c>
      <c r="E13" s="18">
        <v>222</v>
      </c>
      <c r="F13" s="19">
        <f t="shared" si="0"/>
        <v>44.400000000000006</v>
      </c>
      <c r="G13" s="18">
        <f t="shared" si="1"/>
        <v>266.39999999999998</v>
      </c>
      <c r="I13" s="83"/>
      <c r="J13" s="84"/>
      <c r="K13" s="85"/>
    </row>
    <row r="14" spans="1:11" ht="27.75" customHeight="1">
      <c r="A14" s="16">
        <v>1</v>
      </c>
      <c r="B14" s="11">
        <v>3</v>
      </c>
      <c r="C14" s="11"/>
      <c r="D14" s="17" t="s">
        <v>14</v>
      </c>
      <c r="E14" s="18">
        <v>130</v>
      </c>
      <c r="F14" s="19">
        <f t="shared" si="0"/>
        <v>26</v>
      </c>
      <c r="G14" s="18">
        <f t="shared" si="1"/>
        <v>156</v>
      </c>
      <c r="I14" s="83"/>
      <c r="J14" s="84"/>
      <c r="K14" s="85"/>
    </row>
    <row r="15" spans="1:11" ht="27.75" hidden="1" customHeight="1">
      <c r="A15" s="16"/>
      <c r="B15" s="11"/>
      <c r="C15" s="11"/>
      <c r="D15" s="17"/>
      <c r="E15" s="18"/>
      <c r="F15" s="19">
        <f t="shared" si="0"/>
        <v>0</v>
      </c>
      <c r="G15" s="18">
        <f t="shared" si="1"/>
        <v>0</v>
      </c>
      <c r="I15" s="83"/>
      <c r="J15" s="84"/>
      <c r="K15" s="85"/>
    </row>
    <row r="16" spans="1:11" ht="20.25" customHeight="1">
      <c r="A16" s="16">
        <v>1</v>
      </c>
      <c r="B16" s="11">
        <v>4</v>
      </c>
      <c r="C16" s="11"/>
      <c r="D16" s="17" t="s">
        <v>15</v>
      </c>
      <c r="E16" s="18">
        <v>103</v>
      </c>
      <c r="F16" s="19">
        <f t="shared" si="0"/>
        <v>20.6</v>
      </c>
      <c r="G16" s="18">
        <f t="shared" si="1"/>
        <v>123.6</v>
      </c>
      <c r="I16" s="83"/>
      <c r="J16" s="84"/>
      <c r="K16" s="85"/>
    </row>
    <row r="17" spans="1:11" ht="21.75" customHeight="1">
      <c r="A17" s="16">
        <v>1</v>
      </c>
      <c r="B17" s="11">
        <v>5</v>
      </c>
      <c r="C17" s="11"/>
      <c r="D17" s="17" t="s">
        <v>16</v>
      </c>
      <c r="E17" s="18">
        <v>339</v>
      </c>
      <c r="F17" s="19">
        <f t="shared" si="0"/>
        <v>67.8</v>
      </c>
      <c r="G17" s="18">
        <f t="shared" si="1"/>
        <v>406.8</v>
      </c>
      <c r="I17" s="83"/>
      <c r="J17" s="84"/>
      <c r="K17" s="85"/>
    </row>
    <row r="18" spans="1:11" ht="15.75" customHeight="1">
      <c r="A18" s="16"/>
      <c r="B18" s="11"/>
      <c r="C18" s="11"/>
      <c r="D18" s="17"/>
      <c r="E18" s="18"/>
      <c r="F18" s="20"/>
      <c r="G18" s="21"/>
      <c r="I18" s="83"/>
      <c r="J18" s="84"/>
      <c r="K18" s="85"/>
    </row>
    <row r="19" spans="1:11" ht="31.5">
      <c r="A19" s="16">
        <v>2</v>
      </c>
      <c r="B19" s="11"/>
      <c r="C19" s="11"/>
      <c r="D19" s="9" t="s">
        <v>17</v>
      </c>
      <c r="E19" s="18"/>
      <c r="F19" s="20"/>
      <c r="G19" s="21"/>
      <c r="I19" s="83"/>
      <c r="J19" s="84"/>
      <c r="K19" s="85"/>
    </row>
    <row r="20" spans="1:11" ht="18" customHeight="1">
      <c r="A20" s="16">
        <v>2</v>
      </c>
      <c r="B20" s="11">
        <v>1</v>
      </c>
      <c r="C20" s="11">
        <v>1</v>
      </c>
      <c r="D20" s="17" t="s">
        <v>18</v>
      </c>
      <c r="E20" s="18">
        <v>252</v>
      </c>
      <c r="F20" s="19">
        <f t="shared" ref="F20:F61" si="2">E20*0.2</f>
        <v>50.400000000000006</v>
      </c>
      <c r="G20" s="18">
        <f t="shared" ref="G20:G61" si="3">E20*1.2</f>
        <v>302.39999999999998</v>
      </c>
      <c r="I20" s="83"/>
      <c r="J20" s="84"/>
      <c r="K20" s="85"/>
    </row>
    <row r="21" spans="1:11" ht="25.5">
      <c r="A21" s="16"/>
      <c r="B21" s="11"/>
      <c r="C21" s="11">
        <v>2</v>
      </c>
      <c r="D21" s="17" t="s">
        <v>19</v>
      </c>
      <c r="E21" s="18">
        <v>289</v>
      </c>
      <c r="F21" s="19">
        <f t="shared" si="2"/>
        <v>57.800000000000004</v>
      </c>
      <c r="G21" s="18">
        <f t="shared" si="3"/>
        <v>346.8</v>
      </c>
      <c r="I21" s="83"/>
      <c r="J21" s="84"/>
      <c r="K21" s="85"/>
    </row>
    <row r="22" spans="1:11" ht="25.5">
      <c r="A22" s="16">
        <v>2</v>
      </c>
      <c r="B22" s="11">
        <v>2</v>
      </c>
      <c r="C22" s="11"/>
      <c r="D22" s="17" t="s">
        <v>20</v>
      </c>
      <c r="E22" s="18">
        <v>613</v>
      </c>
      <c r="F22" s="19">
        <f t="shared" si="2"/>
        <v>122.60000000000001</v>
      </c>
      <c r="G22" s="18">
        <f t="shared" si="3"/>
        <v>735.6</v>
      </c>
      <c r="I22" s="83"/>
      <c r="J22" s="84"/>
      <c r="K22" s="85"/>
    </row>
    <row r="23" spans="1:11" ht="21" customHeight="1">
      <c r="A23" s="16">
        <v>2</v>
      </c>
      <c r="B23" s="11">
        <v>3</v>
      </c>
      <c r="C23" s="11">
        <v>1</v>
      </c>
      <c r="D23" s="17" t="s">
        <v>21</v>
      </c>
      <c r="E23" s="18">
        <v>272</v>
      </c>
      <c r="F23" s="19">
        <f t="shared" si="2"/>
        <v>54.400000000000006</v>
      </c>
      <c r="G23" s="18">
        <f t="shared" si="3"/>
        <v>326.39999999999998</v>
      </c>
      <c r="I23" s="83"/>
      <c r="J23" s="84"/>
      <c r="K23" s="85"/>
    </row>
    <row r="24" spans="1:11" ht="23.25" customHeight="1">
      <c r="A24" s="16"/>
      <c r="B24" s="11"/>
      <c r="C24" s="11">
        <v>2</v>
      </c>
      <c r="D24" s="17" t="s">
        <v>22</v>
      </c>
      <c r="E24" s="18">
        <v>272</v>
      </c>
      <c r="F24" s="19">
        <f t="shared" si="2"/>
        <v>54.400000000000006</v>
      </c>
      <c r="G24" s="18">
        <f t="shared" si="3"/>
        <v>326.39999999999998</v>
      </c>
      <c r="I24" s="83"/>
      <c r="J24" s="84"/>
      <c r="K24" s="85"/>
    </row>
    <row r="25" spans="1:11" ht="24" customHeight="1">
      <c r="A25" s="16"/>
      <c r="B25" s="11"/>
      <c r="C25" s="11">
        <v>3</v>
      </c>
      <c r="D25" s="17" t="s">
        <v>23</v>
      </c>
      <c r="E25" s="18">
        <v>272</v>
      </c>
      <c r="F25" s="19">
        <f t="shared" si="2"/>
        <v>54.400000000000006</v>
      </c>
      <c r="G25" s="18">
        <f t="shared" si="3"/>
        <v>326.39999999999998</v>
      </c>
      <c r="I25" s="83"/>
      <c r="J25" s="84"/>
      <c r="K25" s="85"/>
    </row>
    <row r="26" spans="1:11" ht="30.75" customHeight="1">
      <c r="A26" s="16"/>
      <c r="B26" s="11"/>
      <c r="C26" s="11">
        <v>4</v>
      </c>
      <c r="D26" s="17" t="s">
        <v>24</v>
      </c>
      <c r="E26" s="18">
        <v>272</v>
      </c>
      <c r="F26" s="19">
        <f t="shared" si="2"/>
        <v>54.400000000000006</v>
      </c>
      <c r="G26" s="18">
        <f t="shared" si="3"/>
        <v>326.39999999999998</v>
      </c>
      <c r="I26" s="83"/>
      <c r="J26" s="84"/>
      <c r="K26" s="85"/>
    </row>
    <row r="27" spans="1:11" ht="21" customHeight="1">
      <c r="A27" s="16">
        <v>2</v>
      </c>
      <c r="B27" s="11">
        <v>4</v>
      </c>
      <c r="C27" s="11">
        <v>1</v>
      </c>
      <c r="D27" s="17" t="s">
        <v>25</v>
      </c>
      <c r="E27" s="18">
        <v>230</v>
      </c>
      <c r="F27" s="19">
        <f t="shared" si="2"/>
        <v>46</v>
      </c>
      <c r="G27" s="18">
        <f t="shared" si="3"/>
        <v>276</v>
      </c>
      <c r="I27" s="83"/>
      <c r="J27" s="84"/>
      <c r="K27" s="85"/>
    </row>
    <row r="28" spans="1:11" ht="21.75" customHeight="1">
      <c r="A28" s="16"/>
      <c r="B28" s="11"/>
      <c r="C28" s="11">
        <v>2</v>
      </c>
      <c r="D28" s="17" t="s">
        <v>26</v>
      </c>
      <c r="E28" s="18">
        <v>230</v>
      </c>
      <c r="F28" s="19">
        <f t="shared" si="2"/>
        <v>46</v>
      </c>
      <c r="G28" s="18">
        <f t="shared" si="3"/>
        <v>276</v>
      </c>
      <c r="I28" s="83"/>
      <c r="J28" s="84"/>
      <c r="K28" s="85"/>
    </row>
    <row r="29" spans="1:11" ht="24" customHeight="1">
      <c r="A29" s="16"/>
      <c r="B29" s="11"/>
      <c r="C29" s="11">
        <v>3</v>
      </c>
      <c r="D29" s="17" t="s">
        <v>27</v>
      </c>
      <c r="E29" s="18">
        <v>230</v>
      </c>
      <c r="F29" s="19">
        <f t="shared" si="2"/>
        <v>46</v>
      </c>
      <c r="G29" s="18">
        <f t="shared" si="3"/>
        <v>276</v>
      </c>
      <c r="I29" s="83"/>
      <c r="J29" s="84"/>
      <c r="K29" s="85"/>
    </row>
    <row r="30" spans="1:11" ht="25.5">
      <c r="A30" s="16"/>
      <c r="B30" s="11"/>
      <c r="C30" s="11">
        <v>4</v>
      </c>
      <c r="D30" s="17" t="s">
        <v>28</v>
      </c>
      <c r="E30" s="18">
        <v>230</v>
      </c>
      <c r="F30" s="19">
        <f t="shared" si="2"/>
        <v>46</v>
      </c>
      <c r="G30" s="18">
        <f t="shared" si="3"/>
        <v>276</v>
      </c>
      <c r="I30" s="83"/>
      <c r="J30" s="84"/>
      <c r="K30" s="85"/>
    </row>
    <row r="31" spans="1:11" ht="25.5">
      <c r="A31" s="16">
        <v>2</v>
      </c>
      <c r="B31" s="11">
        <v>5</v>
      </c>
      <c r="C31" s="11">
        <v>1</v>
      </c>
      <c r="D31" s="17" t="s">
        <v>29</v>
      </c>
      <c r="E31" s="18">
        <v>490</v>
      </c>
      <c r="F31" s="19">
        <f t="shared" si="2"/>
        <v>98</v>
      </c>
      <c r="G31" s="18">
        <f t="shared" si="3"/>
        <v>588</v>
      </c>
      <c r="I31" s="83"/>
      <c r="J31" s="84"/>
      <c r="K31" s="85"/>
    </row>
    <row r="32" spans="1:11" ht="21" customHeight="1">
      <c r="A32" s="16"/>
      <c r="B32" s="11"/>
      <c r="C32" s="11">
        <v>2</v>
      </c>
      <c r="D32" s="17" t="s">
        <v>30</v>
      </c>
      <c r="E32" s="18">
        <v>490</v>
      </c>
      <c r="F32" s="19">
        <f t="shared" si="2"/>
        <v>98</v>
      </c>
      <c r="G32" s="18">
        <f t="shared" si="3"/>
        <v>588</v>
      </c>
      <c r="I32" s="83"/>
      <c r="J32" s="84"/>
      <c r="K32" s="85"/>
    </row>
    <row r="33" spans="1:11" ht="25.5">
      <c r="A33" s="16"/>
      <c r="B33" s="11"/>
      <c r="C33" s="11">
        <v>3</v>
      </c>
      <c r="D33" s="17" t="s">
        <v>31</v>
      </c>
      <c r="E33" s="18">
        <v>490</v>
      </c>
      <c r="F33" s="19">
        <f t="shared" si="2"/>
        <v>98</v>
      </c>
      <c r="G33" s="18">
        <f t="shared" si="3"/>
        <v>588</v>
      </c>
      <c r="I33" s="83"/>
      <c r="J33" s="84"/>
      <c r="K33" s="85"/>
    </row>
    <row r="34" spans="1:11" ht="24" customHeight="1">
      <c r="A34" s="57">
        <v>2</v>
      </c>
      <c r="B34" s="58">
        <v>6</v>
      </c>
      <c r="C34" s="58">
        <v>1</v>
      </c>
      <c r="D34" s="54" t="s">
        <v>311</v>
      </c>
      <c r="E34" s="62">
        <v>512</v>
      </c>
      <c r="F34" s="63">
        <f t="shared" si="2"/>
        <v>102.4</v>
      </c>
      <c r="G34" s="62">
        <f t="shared" si="3"/>
        <v>614.4</v>
      </c>
      <c r="I34" s="83"/>
      <c r="J34" s="84"/>
      <c r="K34" s="85"/>
    </row>
    <row r="35" spans="1:11" ht="21" customHeight="1">
      <c r="A35" s="16">
        <v>2</v>
      </c>
      <c r="B35" s="11">
        <v>8</v>
      </c>
      <c r="C35" s="11"/>
      <c r="D35" s="17" t="s">
        <v>32</v>
      </c>
      <c r="E35" s="18">
        <v>249</v>
      </c>
      <c r="F35" s="19">
        <f t="shared" si="2"/>
        <v>49.800000000000004</v>
      </c>
      <c r="G35" s="18">
        <f t="shared" si="3"/>
        <v>298.8</v>
      </c>
      <c r="I35" s="83"/>
      <c r="J35" s="84"/>
      <c r="K35" s="85"/>
    </row>
    <row r="36" spans="1:11" ht="25.5">
      <c r="A36" s="16">
        <v>2</v>
      </c>
      <c r="B36" s="11">
        <v>9</v>
      </c>
      <c r="C36" s="11">
        <v>1</v>
      </c>
      <c r="D36" s="17" t="s">
        <v>33</v>
      </c>
      <c r="E36" s="18">
        <v>512</v>
      </c>
      <c r="F36" s="19">
        <f t="shared" si="2"/>
        <v>102.4</v>
      </c>
      <c r="G36" s="18">
        <f t="shared" si="3"/>
        <v>614.4</v>
      </c>
      <c r="I36" s="83"/>
      <c r="J36" s="84"/>
      <c r="K36" s="85"/>
    </row>
    <row r="37" spans="1:11" ht="25.5">
      <c r="A37" s="16"/>
      <c r="B37" s="11"/>
      <c r="C37" s="11">
        <v>2</v>
      </c>
      <c r="D37" s="17" t="s">
        <v>34</v>
      </c>
      <c r="E37" s="18">
        <v>512</v>
      </c>
      <c r="F37" s="19">
        <f t="shared" si="2"/>
        <v>102.4</v>
      </c>
      <c r="G37" s="18">
        <f t="shared" si="3"/>
        <v>614.4</v>
      </c>
      <c r="I37" s="83"/>
      <c r="J37" s="84"/>
      <c r="K37" s="85"/>
    </row>
    <row r="38" spans="1:11" ht="25.5">
      <c r="A38" s="16"/>
      <c r="B38" s="11"/>
      <c r="C38" s="11">
        <v>3</v>
      </c>
      <c r="D38" s="17" t="s">
        <v>35</v>
      </c>
      <c r="E38" s="18">
        <v>512</v>
      </c>
      <c r="F38" s="19">
        <f t="shared" si="2"/>
        <v>102.4</v>
      </c>
      <c r="G38" s="18">
        <f t="shared" si="3"/>
        <v>614.4</v>
      </c>
      <c r="I38" s="83"/>
      <c r="J38" s="84"/>
      <c r="K38" s="85"/>
    </row>
    <row r="39" spans="1:11" ht="25.5">
      <c r="A39" s="16">
        <v>2</v>
      </c>
      <c r="B39" s="11">
        <v>10</v>
      </c>
      <c r="C39" s="11"/>
      <c r="D39" s="17" t="s">
        <v>36</v>
      </c>
      <c r="E39" s="18">
        <v>317</v>
      </c>
      <c r="F39" s="19">
        <f t="shared" si="2"/>
        <v>63.400000000000006</v>
      </c>
      <c r="G39" s="18">
        <f t="shared" si="3"/>
        <v>380.4</v>
      </c>
      <c r="I39" s="83"/>
      <c r="J39" s="84"/>
      <c r="K39" s="85"/>
    </row>
    <row r="40" spans="1:11" ht="31.5" customHeight="1">
      <c r="A40" s="16">
        <v>2</v>
      </c>
      <c r="B40" s="11">
        <v>13</v>
      </c>
      <c r="C40" s="11"/>
      <c r="D40" s="17" t="s">
        <v>37</v>
      </c>
      <c r="E40" s="22">
        <v>120</v>
      </c>
      <c r="F40" s="19">
        <f t="shared" si="2"/>
        <v>24</v>
      </c>
      <c r="G40" s="18">
        <f t="shared" si="3"/>
        <v>144</v>
      </c>
      <c r="I40" s="83"/>
      <c r="J40" s="84"/>
      <c r="K40" s="86"/>
    </row>
    <row r="41" spans="1:11" ht="24.75" customHeight="1">
      <c r="A41" s="16">
        <v>2</v>
      </c>
      <c r="B41" s="11">
        <v>14</v>
      </c>
      <c r="C41" s="11"/>
      <c r="D41" s="17" t="s">
        <v>38</v>
      </c>
      <c r="E41" s="22">
        <v>397</v>
      </c>
      <c r="F41" s="19">
        <f t="shared" si="2"/>
        <v>79.400000000000006</v>
      </c>
      <c r="G41" s="18">
        <f t="shared" si="3"/>
        <v>476.4</v>
      </c>
      <c r="I41" s="83"/>
      <c r="J41" s="84"/>
      <c r="K41" s="86"/>
    </row>
    <row r="42" spans="1:11" ht="36" customHeight="1">
      <c r="A42" s="16">
        <v>2</v>
      </c>
      <c r="B42" s="11">
        <v>15</v>
      </c>
      <c r="C42" s="11"/>
      <c r="D42" s="17" t="s">
        <v>39</v>
      </c>
      <c r="E42" s="18">
        <v>516</v>
      </c>
      <c r="F42" s="19">
        <f t="shared" si="2"/>
        <v>103.2</v>
      </c>
      <c r="G42" s="18">
        <f t="shared" si="3"/>
        <v>619.19999999999993</v>
      </c>
      <c r="I42" s="83"/>
      <c r="J42" s="84"/>
      <c r="K42" s="85"/>
    </row>
    <row r="43" spans="1:11" s="23" customFormat="1" ht="22.5" customHeight="1">
      <c r="A43" s="16">
        <v>2</v>
      </c>
      <c r="B43" s="11">
        <v>16</v>
      </c>
      <c r="C43" s="11"/>
      <c r="D43" s="17" t="s">
        <v>40</v>
      </c>
      <c r="E43" s="18">
        <v>152</v>
      </c>
      <c r="F43" s="19">
        <f t="shared" si="2"/>
        <v>30.400000000000002</v>
      </c>
      <c r="G43" s="18">
        <f t="shared" si="3"/>
        <v>182.4</v>
      </c>
      <c r="I43" s="87"/>
      <c r="J43" s="84"/>
      <c r="K43" s="85"/>
    </row>
    <row r="44" spans="1:11" s="23" customFormat="1" ht="25.5">
      <c r="A44" s="16">
        <v>2</v>
      </c>
      <c r="B44" s="11">
        <v>17</v>
      </c>
      <c r="C44" s="11"/>
      <c r="D44" s="17" t="s">
        <v>41</v>
      </c>
      <c r="E44" s="18">
        <v>159</v>
      </c>
      <c r="F44" s="19">
        <f t="shared" si="2"/>
        <v>31.8</v>
      </c>
      <c r="G44" s="18">
        <f t="shared" si="3"/>
        <v>190.79999999999998</v>
      </c>
      <c r="I44" s="87"/>
      <c r="J44" s="84"/>
      <c r="K44" s="85"/>
    </row>
    <row r="45" spans="1:11" ht="20.25" customHeight="1">
      <c r="A45" s="16">
        <v>2</v>
      </c>
      <c r="B45" s="11">
        <v>18</v>
      </c>
      <c r="C45" s="11"/>
      <c r="D45" s="17" t="s">
        <v>42</v>
      </c>
      <c r="E45" s="18">
        <v>226</v>
      </c>
      <c r="F45" s="19">
        <f t="shared" si="2"/>
        <v>45.2</v>
      </c>
      <c r="G45" s="18">
        <f t="shared" si="3"/>
        <v>271.2</v>
      </c>
      <c r="I45" s="83"/>
      <c r="J45" s="84"/>
      <c r="K45" s="85"/>
    </row>
    <row r="46" spans="1:11" s="23" customFormat="1" ht="25.5" customHeight="1">
      <c r="A46" s="16">
        <v>2</v>
      </c>
      <c r="B46" s="11">
        <v>19</v>
      </c>
      <c r="C46" s="11"/>
      <c r="D46" s="17" t="s">
        <v>43</v>
      </c>
      <c r="E46" s="18">
        <v>100</v>
      </c>
      <c r="F46" s="19">
        <f t="shared" si="2"/>
        <v>20</v>
      </c>
      <c r="G46" s="18">
        <f t="shared" si="3"/>
        <v>120</v>
      </c>
      <c r="I46" s="87"/>
      <c r="J46" s="84"/>
      <c r="K46" s="85"/>
    </row>
    <row r="47" spans="1:11" s="23" customFormat="1" ht="20.25" customHeight="1">
      <c r="A47" s="16">
        <v>2</v>
      </c>
      <c r="B47" s="11">
        <v>20</v>
      </c>
      <c r="C47" s="11"/>
      <c r="D47" s="17" t="s">
        <v>44</v>
      </c>
      <c r="E47" s="18">
        <v>139</v>
      </c>
      <c r="F47" s="19">
        <f t="shared" si="2"/>
        <v>27.8</v>
      </c>
      <c r="G47" s="18">
        <f t="shared" si="3"/>
        <v>166.79999999999998</v>
      </c>
      <c r="I47" s="87"/>
      <c r="J47" s="84"/>
      <c r="K47" s="85"/>
    </row>
    <row r="48" spans="1:11" s="23" customFormat="1" ht="20.25" customHeight="1">
      <c r="A48" s="16">
        <v>2</v>
      </c>
      <c r="B48" s="11">
        <v>21</v>
      </c>
      <c r="C48" s="11"/>
      <c r="D48" s="17" t="s">
        <v>45</v>
      </c>
      <c r="E48" s="18">
        <v>150</v>
      </c>
      <c r="F48" s="19">
        <f t="shared" si="2"/>
        <v>30</v>
      </c>
      <c r="G48" s="18">
        <f t="shared" si="3"/>
        <v>180</v>
      </c>
      <c r="I48" s="87"/>
      <c r="J48" s="84"/>
      <c r="K48" s="85"/>
    </row>
    <row r="49" spans="1:11" ht="23.25" customHeight="1">
      <c r="A49" s="16">
        <v>2</v>
      </c>
      <c r="B49" s="11">
        <v>22</v>
      </c>
      <c r="C49" s="11"/>
      <c r="D49" s="17" t="s">
        <v>46</v>
      </c>
      <c r="E49" s="18">
        <v>413</v>
      </c>
      <c r="F49" s="19">
        <f t="shared" si="2"/>
        <v>82.600000000000009</v>
      </c>
      <c r="G49" s="18">
        <f t="shared" si="3"/>
        <v>495.59999999999997</v>
      </c>
      <c r="I49" s="83"/>
      <c r="J49" s="84"/>
      <c r="K49" s="85"/>
    </row>
    <row r="50" spans="1:11" ht="17.25" customHeight="1">
      <c r="A50" s="16">
        <v>2</v>
      </c>
      <c r="B50" s="11">
        <v>23</v>
      </c>
      <c r="C50" s="11"/>
      <c r="D50" s="17" t="s">
        <v>47</v>
      </c>
      <c r="E50" s="18">
        <v>97</v>
      </c>
      <c r="F50" s="19">
        <f t="shared" si="2"/>
        <v>19.400000000000002</v>
      </c>
      <c r="G50" s="18">
        <f t="shared" si="3"/>
        <v>116.39999999999999</v>
      </c>
      <c r="I50" s="83"/>
      <c r="J50" s="84"/>
      <c r="K50" s="85"/>
    </row>
    <row r="51" spans="1:11" ht="21" customHeight="1">
      <c r="A51" s="16">
        <v>2</v>
      </c>
      <c r="B51" s="11">
        <v>25</v>
      </c>
      <c r="C51" s="11"/>
      <c r="D51" s="17" t="s">
        <v>48</v>
      </c>
      <c r="E51" s="18">
        <v>386</v>
      </c>
      <c r="F51" s="19">
        <f t="shared" si="2"/>
        <v>77.2</v>
      </c>
      <c r="G51" s="18">
        <f t="shared" si="3"/>
        <v>463.2</v>
      </c>
      <c r="I51" s="83"/>
      <c r="J51" s="84"/>
      <c r="K51" s="85"/>
    </row>
    <row r="52" spans="1:11" ht="22.5" customHeight="1">
      <c r="A52" s="16">
        <v>2</v>
      </c>
      <c r="B52" s="11">
        <v>27</v>
      </c>
      <c r="C52" s="11"/>
      <c r="D52" s="17" t="s">
        <v>49</v>
      </c>
      <c r="E52" s="22">
        <v>188</v>
      </c>
      <c r="F52" s="19">
        <f t="shared" si="2"/>
        <v>37.6</v>
      </c>
      <c r="G52" s="18">
        <f t="shared" si="3"/>
        <v>225.6</v>
      </c>
      <c r="I52" s="83"/>
      <c r="J52" s="84"/>
      <c r="K52" s="86"/>
    </row>
    <row r="53" spans="1:11" ht="22.5" customHeight="1">
      <c r="A53" s="16">
        <v>2</v>
      </c>
      <c r="B53" s="11">
        <v>29</v>
      </c>
      <c r="C53" s="11"/>
      <c r="D53" s="17" t="s">
        <v>50</v>
      </c>
      <c r="E53" s="22">
        <v>217</v>
      </c>
      <c r="F53" s="19">
        <f t="shared" si="2"/>
        <v>43.400000000000006</v>
      </c>
      <c r="G53" s="18">
        <f t="shared" si="3"/>
        <v>260.39999999999998</v>
      </c>
      <c r="I53" s="83"/>
      <c r="J53" s="84"/>
      <c r="K53" s="86"/>
    </row>
    <row r="54" spans="1:11" ht="22.5" customHeight="1">
      <c r="A54" s="16">
        <v>2</v>
      </c>
      <c r="B54" s="11">
        <v>30</v>
      </c>
      <c r="C54" s="11"/>
      <c r="D54" s="17" t="s">
        <v>51</v>
      </c>
      <c r="E54" s="22">
        <v>194</v>
      </c>
      <c r="F54" s="19">
        <f t="shared" si="2"/>
        <v>38.800000000000004</v>
      </c>
      <c r="G54" s="18">
        <f t="shared" si="3"/>
        <v>232.79999999999998</v>
      </c>
      <c r="I54" s="83"/>
      <c r="J54" s="84"/>
      <c r="K54" s="86"/>
    </row>
    <row r="55" spans="1:11" ht="21" customHeight="1">
      <c r="A55" s="16">
        <v>2</v>
      </c>
      <c r="B55" s="11">
        <v>31</v>
      </c>
      <c r="C55" s="11"/>
      <c r="D55" s="17" t="s">
        <v>52</v>
      </c>
      <c r="E55" s="22">
        <v>219</v>
      </c>
      <c r="F55" s="19">
        <f t="shared" si="2"/>
        <v>43.800000000000004</v>
      </c>
      <c r="G55" s="18">
        <f t="shared" si="3"/>
        <v>262.8</v>
      </c>
      <c r="I55" s="83"/>
      <c r="J55" s="84"/>
      <c r="K55" s="86"/>
    </row>
    <row r="56" spans="1:11" ht="24" customHeight="1">
      <c r="A56" s="16">
        <v>2</v>
      </c>
      <c r="B56" s="11">
        <v>32</v>
      </c>
      <c r="C56" s="11">
        <v>1</v>
      </c>
      <c r="D56" s="17" t="s">
        <v>53</v>
      </c>
      <c r="E56" s="22">
        <v>200</v>
      </c>
      <c r="F56" s="19">
        <f t="shared" si="2"/>
        <v>40</v>
      </c>
      <c r="G56" s="18">
        <f t="shared" si="3"/>
        <v>240</v>
      </c>
      <c r="I56" s="83"/>
      <c r="J56" s="84"/>
      <c r="K56" s="86"/>
    </row>
    <row r="57" spans="1:11" ht="25.5">
      <c r="A57" s="16"/>
      <c r="B57" s="11"/>
      <c r="C57" s="11">
        <v>2</v>
      </c>
      <c r="D57" s="17" t="s">
        <v>54</v>
      </c>
      <c r="E57" s="22">
        <v>200</v>
      </c>
      <c r="F57" s="19">
        <v>40</v>
      </c>
      <c r="G57" s="18">
        <f t="shared" si="3"/>
        <v>240</v>
      </c>
      <c r="I57" s="83"/>
      <c r="J57" s="84"/>
      <c r="K57" s="86"/>
    </row>
    <row r="58" spans="1:11" ht="24.75" customHeight="1">
      <c r="A58" s="16">
        <v>2</v>
      </c>
      <c r="B58" s="11">
        <v>33</v>
      </c>
      <c r="C58" s="11"/>
      <c r="D58" s="17" t="s">
        <v>55</v>
      </c>
      <c r="E58" s="22">
        <v>110</v>
      </c>
      <c r="F58" s="19">
        <f t="shared" si="2"/>
        <v>22</v>
      </c>
      <c r="G58" s="18">
        <f t="shared" si="3"/>
        <v>132</v>
      </c>
      <c r="I58" s="83"/>
      <c r="J58" s="84"/>
      <c r="K58" s="86"/>
    </row>
    <row r="59" spans="1:11" ht="23.25" customHeight="1">
      <c r="A59" s="16">
        <v>2</v>
      </c>
      <c r="B59" s="11">
        <v>34</v>
      </c>
      <c r="C59" s="11"/>
      <c r="D59" s="17" t="s">
        <v>56</v>
      </c>
      <c r="E59" s="22">
        <v>667</v>
      </c>
      <c r="F59" s="19">
        <f t="shared" si="2"/>
        <v>133.4</v>
      </c>
      <c r="G59" s="18">
        <f t="shared" si="3"/>
        <v>800.4</v>
      </c>
      <c r="I59" s="83"/>
      <c r="J59" s="84"/>
      <c r="K59" s="86"/>
    </row>
    <row r="60" spans="1:11" ht="48.75" customHeight="1">
      <c r="A60" s="16">
        <v>2</v>
      </c>
      <c r="B60" s="11">
        <v>36</v>
      </c>
      <c r="C60" s="11"/>
      <c r="D60" s="17" t="s">
        <v>57</v>
      </c>
      <c r="E60" s="22">
        <v>468</v>
      </c>
      <c r="F60" s="19">
        <f t="shared" si="2"/>
        <v>93.600000000000009</v>
      </c>
      <c r="G60" s="18">
        <f t="shared" si="3"/>
        <v>561.6</v>
      </c>
      <c r="I60" s="83"/>
      <c r="J60" s="84"/>
      <c r="K60" s="86"/>
    </row>
    <row r="61" spans="1:11" ht="35.25" customHeight="1">
      <c r="A61" s="16">
        <v>2</v>
      </c>
      <c r="B61" s="11">
        <v>37</v>
      </c>
      <c r="C61" s="11"/>
      <c r="D61" s="17" t="s">
        <v>58</v>
      </c>
      <c r="E61" s="22">
        <v>976</v>
      </c>
      <c r="F61" s="19">
        <f t="shared" si="2"/>
        <v>195.20000000000002</v>
      </c>
      <c r="G61" s="18">
        <f t="shared" si="3"/>
        <v>1171.2</v>
      </c>
      <c r="H61" s="24"/>
      <c r="I61" s="83"/>
      <c r="J61" s="84"/>
      <c r="K61" s="86"/>
    </row>
    <row r="62" spans="1:11">
      <c r="A62" s="16"/>
      <c r="B62" s="11"/>
      <c r="C62" s="11"/>
      <c r="D62" s="17"/>
      <c r="E62" s="22"/>
      <c r="F62" s="20"/>
      <c r="G62" s="21"/>
      <c r="I62" s="83"/>
      <c r="J62" s="84"/>
      <c r="K62" s="86"/>
    </row>
    <row r="63" spans="1:11" ht="29.45" customHeight="1">
      <c r="A63" s="16">
        <v>3</v>
      </c>
      <c r="B63" s="11"/>
      <c r="C63" s="11"/>
      <c r="D63" s="9" t="s">
        <v>59</v>
      </c>
      <c r="E63" s="18"/>
      <c r="F63" s="20"/>
      <c r="G63" s="21"/>
      <c r="I63" s="83"/>
      <c r="J63" s="84"/>
      <c r="K63" s="85"/>
    </row>
    <row r="64" spans="1:11" ht="18" customHeight="1">
      <c r="A64" s="16"/>
      <c r="B64" s="11"/>
      <c r="C64" s="11"/>
      <c r="D64" s="6" t="s">
        <v>60</v>
      </c>
      <c r="E64" s="18"/>
      <c r="F64" s="20"/>
      <c r="G64" s="21"/>
      <c r="I64" s="83"/>
      <c r="J64" s="84"/>
      <c r="K64" s="85"/>
    </row>
    <row r="65" spans="1:11" ht="46.9" customHeight="1">
      <c r="A65" s="16">
        <v>3</v>
      </c>
      <c r="B65" s="11">
        <v>1</v>
      </c>
      <c r="C65" s="11"/>
      <c r="D65" s="17" t="s">
        <v>61</v>
      </c>
      <c r="E65" s="18">
        <v>68</v>
      </c>
      <c r="F65" s="25">
        <f t="shared" ref="F65:F71" si="4">E65*0.2</f>
        <v>13.600000000000001</v>
      </c>
      <c r="G65" s="26">
        <f t="shared" ref="G65:G71" si="5">E65*1.2</f>
        <v>81.599999999999994</v>
      </c>
      <c r="I65" s="83"/>
      <c r="J65" s="84"/>
      <c r="K65" s="85"/>
    </row>
    <row r="66" spans="1:11" ht="42" customHeight="1">
      <c r="A66" s="16">
        <v>3</v>
      </c>
      <c r="B66" s="11">
        <v>2</v>
      </c>
      <c r="C66" s="11"/>
      <c r="D66" s="17" t="s">
        <v>62</v>
      </c>
      <c r="E66" s="18">
        <v>71</v>
      </c>
      <c r="F66" s="25">
        <f t="shared" si="4"/>
        <v>14.200000000000001</v>
      </c>
      <c r="G66" s="26">
        <f t="shared" si="5"/>
        <v>85.2</v>
      </c>
      <c r="I66" s="83"/>
      <c r="J66" s="84"/>
      <c r="K66" s="85"/>
    </row>
    <row r="67" spans="1:11" ht="41.45" customHeight="1">
      <c r="A67" s="16">
        <v>3</v>
      </c>
      <c r="B67" s="11">
        <f>B66+1</f>
        <v>3</v>
      </c>
      <c r="C67" s="11"/>
      <c r="D67" s="17" t="s">
        <v>63</v>
      </c>
      <c r="E67" s="18">
        <v>203</v>
      </c>
      <c r="F67" s="25">
        <f t="shared" si="4"/>
        <v>40.6</v>
      </c>
      <c r="G67" s="26">
        <f t="shared" si="5"/>
        <v>243.6</v>
      </c>
      <c r="I67" s="83"/>
      <c r="J67" s="84"/>
      <c r="K67" s="85"/>
    </row>
    <row r="68" spans="1:11" ht="44.45" customHeight="1">
      <c r="A68" s="16">
        <v>3</v>
      </c>
      <c r="B68" s="11">
        <v>4</v>
      </c>
      <c r="C68" s="11"/>
      <c r="D68" s="17" t="s">
        <v>64</v>
      </c>
      <c r="E68" s="18">
        <v>214</v>
      </c>
      <c r="F68" s="25">
        <f t="shared" si="4"/>
        <v>42.800000000000004</v>
      </c>
      <c r="G68" s="26">
        <f t="shared" si="5"/>
        <v>256.8</v>
      </c>
      <c r="I68" s="83"/>
      <c r="J68" s="84"/>
      <c r="K68" s="85"/>
    </row>
    <row r="69" spans="1:11" ht="60.6" customHeight="1">
      <c r="A69" s="16">
        <v>3</v>
      </c>
      <c r="B69" s="11">
        <v>5</v>
      </c>
      <c r="C69" s="11"/>
      <c r="D69" s="17" t="s">
        <v>65</v>
      </c>
      <c r="E69" s="18">
        <v>22</v>
      </c>
      <c r="F69" s="25">
        <f t="shared" si="4"/>
        <v>4.4000000000000004</v>
      </c>
      <c r="G69" s="26">
        <f t="shared" si="5"/>
        <v>26.4</v>
      </c>
      <c r="I69" s="83"/>
      <c r="J69" s="84"/>
      <c r="K69" s="85"/>
    </row>
    <row r="70" spans="1:11" ht="48" customHeight="1">
      <c r="A70" s="16">
        <v>3</v>
      </c>
      <c r="B70" s="11">
        <v>7</v>
      </c>
      <c r="C70" s="11"/>
      <c r="D70" s="17" t="s">
        <v>66</v>
      </c>
      <c r="E70" s="18">
        <v>276</v>
      </c>
      <c r="F70" s="25">
        <f t="shared" si="4"/>
        <v>55.2</v>
      </c>
      <c r="G70" s="26">
        <f t="shared" si="5"/>
        <v>331.2</v>
      </c>
      <c r="I70" s="83"/>
      <c r="J70" s="84"/>
      <c r="K70" s="85"/>
    </row>
    <row r="71" spans="1:11" ht="56.45" customHeight="1">
      <c r="A71" s="16">
        <v>3</v>
      </c>
      <c r="B71" s="11">
        <v>8</v>
      </c>
      <c r="C71" s="11"/>
      <c r="D71" s="17" t="s">
        <v>67</v>
      </c>
      <c r="E71" s="18">
        <v>80</v>
      </c>
      <c r="F71" s="25">
        <f t="shared" si="4"/>
        <v>16</v>
      </c>
      <c r="G71" s="26">
        <f t="shared" si="5"/>
        <v>96</v>
      </c>
      <c r="I71" s="83"/>
      <c r="J71" s="84"/>
      <c r="K71" s="85"/>
    </row>
    <row r="72" spans="1:11" ht="23.25" customHeight="1">
      <c r="A72" s="16"/>
      <c r="B72" s="11"/>
      <c r="C72" s="11"/>
      <c r="D72" s="17" t="s">
        <v>68</v>
      </c>
      <c r="E72" s="18"/>
      <c r="F72" s="20"/>
      <c r="G72" s="21"/>
      <c r="I72" s="83"/>
      <c r="J72" s="84"/>
      <c r="K72" s="85"/>
    </row>
    <row r="73" spans="1:11" ht="21" customHeight="1">
      <c r="A73" s="16">
        <v>3</v>
      </c>
      <c r="B73" s="11">
        <v>9</v>
      </c>
      <c r="C73" s="11"/>
      <c r="D73" s="17" t="s">
        <v>69</v>
      </c>
      <c r="E73" s="18">
        <v>327</v>
      </c>
      <c r="F73" s="25">
        <f t="shared" ref="F73:F79" si="6">E73*0.2</f>
        <v>65.400000000000006</v>
      </c>
      <c r="G73" s="26">
        <f t="shared" ref="G73:G79" si="7">E73*1.2</f>
        <v>392.4</v>
      </c>
      <c r="I73" s="83"/>
      <c r="J73" s="84"/>
      <c r="K73" s="85"/>
    </row>
    <row r="74" spans="1:11" ht="45">
      <c r="A74" s="16">
        <v>3</v>
      </c>
      <c r="B74" s="11">
        <v>10</v>
      </c>
      <c r="C74" s="11"/>
      <c r="D74" s="17" t="s">
        <v>70</v>
      </c>
      <c r="E74" s="18">
        <v>351</v>
      </c>
      <c r="F74" s="25">
        <f t="shared" si="6"/>
        <v>70.2</v>
      </c>
      <c r="G74" s="26">
        <f t="shared" si="7"/>
        <v>421.2</v>
      </c>
      <c r="I74" s="83"/>
      <c r="J74" s="84"/>
      <c r="K74" s="85"/>
    </row>
    <row r="75" spans="1:11" ht="45">
      <c r="A75" s="16">
        <v>3</v>
      </c>
      <c r="B75" s="11">
        <v>12</v>
      </c>
      <c r="C75" s="11"/>
      <c r="D75" s="17" t="s">
        <v>71</v>
      </c>
      <c r="E75" s="18">
        <v>76</v>
      </c>
      <c r="F75" s="25">
        <f t="shared" si="6"/>
        <v>15.200000000000001</v>
      </c>
      <c r="G75" s="26">
        <f t="shared" si="7"/>
        <v>91.2</v>
      </c>
      <c r="I75" s="83"/>
      <c r="J75" s="84"/>
      <c r="K75" s="85"/>
    </row>
    <row r="76" spans="1:11" ht="45">
      <c r="A76" s="16">
        <v>3</v>
      </c>
      <c r="B76" s="11">
        <v>13</v>
      </c>
      <c r="C76" s="11"/>
      <c r="D76" s="17" t="s">
        <v>72</v>
      </c>
      <c r="E76" s="18">
        <v>103</v>
      </c>
      <c r="F76" s="25">
        <f t="shared" si="6"/>
        <v>20.6</v>
      </c>
      <c r="G76" s="26">
        <f t="shared" si="7"/>
        <v>123.6</v>
      </c>
      <c r="I76" s="83"/>
      <c r="J76" s="84"/>
      <c r="K76" s="85"/>
    </row>
    <row r="77" spans="1:11" ht="45">
      <c r="A77" s="16">
        <v>3</v>
      </c>
      <c r="B77" s="11">
        <v>14</v>
      </c>
      <c r="C77" s="11"/>
      <c r="D77" s="17" t="s">
        <v>73</v>
      </c>
      <c r="E77" s="18">
        <v>197</v>
      </c>
      <c r="F77" s="25">
        <f t="shared" si="6"/>
        <v>39.400000000000006</v>
      </c>
      <c r="G77" s="26">
        <f t="shared" si="7"/>
        <v>236.39999999999998</v>
      </c>
      <c r="I77" s="83"/>
      <c r="J77" s="84"/>
      <c r="K77" s="85"/>
    </row>
    <row r="78" spans="1:11" ht="26.25" customHeight="1">
      <c r="A78" s="16">
        <v>3</v>
      </c>
      <c r="B78" s="11">
        <v>15</v>
      </c>
      <c r="C78" s="11"/>
      <c r="D78" s="17" t="s">
        <v>74</v>
      </c>
      <c r="E78" s="18">
        <v>36</v>
      </c>
      <c r="F78" s="25">
        <f t="shared" si="6"/>
        <v>7.2</v>
      </c>
      <c r="G78" s="26">
        <f t="shared" si="7"/>
        <v>43.199999999999996</v>
      </c>
      <c r="I78" s="83"/>
      <c r="J78" s="84"/>
      <c r="K78" s="85"/>
    </row>
    <row r="79" spans="1:11" ht="25.5">
      <c r="A79" s="16">
        <v>3</v>
      </c>
      <c r="B79" s="11">
        <v>16</v>
      </c>
      <c r="C79" s="27"/>
      <c r="D79" s="28" t="s">
        <v>75</v>
      </c>
      <c r="E79" s="22">
        <v>264</v>
      </c>
      <c r="F79" s="25">
        <f t="shared" si="6"/>
        <v>52.800000000000004</v>
      </c>
      <c r="G79" s="26">
        <f t="shared" si="7"/>
        <v>316.8</v>
      </c>
      <c r="I79" s="83"/>
      <c r="J79" s="84"/>
      <c r="K79" s="86"/>
    </row>
    <row r="80" spans="1:11" ht="24.6" customHeight="1">
      <c r="A80" s="16">
        <v>4</v>
      </c>
      <c r="B80" s="11"/>
      <c r="C80" s="11"/>
      <c r="D80" s="9" t="s">
        <v>76</v>
      </c>
      <c r="E80" s="18"/>
      <c r="F80" s="20"/>
      <c r="G80" s="29"/>
      <c r="I80" s="83"/>
      <c r="J80" s="84"/>
      <c r="K80" s="85"/>
    </row>
    <row r="81" spans="1:11">
      <c r="A81" s="16">
        <v>4</v>
      </c>
      <c r="B81" s="11"/>
      <c r="C81" s="11"/>
      <c r="D81" s="6" t="s">
        <v>77</v>
      </c>
      <c r="E81" s="18"/>
      <c r="F81" s="20"/>
      <c r="G81" s="21"/>
      <c r="I81" s="83"/>
      <c r="J81" s="84"/>
      <c r="K81" s="85"/>
    </row>
    <row r="82" spans="1:11" ht="60" customHeight="1">
      <c r="A82" s="16">
        <v>4</v>
      </c>
      <c r="B82" s="11">
        <v>3</v>
      </c>
      <c r="C82" s="11"/>
      <c r="D82" s="17" t="s">
        <v>78</v>
      </c>
      <c r="E82" s="22">
        <v>509</v>
      </c>
      <c r="F82" s="30">
        <f t="shared" ref="F82:F101" si="8">E82*0.2</f>
        <v>101.80000000000001</v>
      </c>
      <c r="G82" s="22">
        <f t="shared" ref="G82:G101" si="9">E82*1.2</f>
        <v>610.79999999999995</v>
      </c>
      <c r="I82" s="83"/>
      <c r="J82" s="84"/>
      <c r="K82" s="86"/>
    </row>
    <row r="83" spans="1:11" ht="21" customHeight="1">
      <c r="A83" s="16">
        <v>4</v>
      </c>
      <c r="B83" s="11">
        <f>B82+1</f>
        <v>4</v>
      </c>
      <c r="C83" s="11"/>
      <c r="D83" s="17" t="s">
        <v>79</v>
      </c>
      <c r="E83" s="22">
        <v>804</v>
      </c>
      <c r="F83" s="30">
        <f t="shared" si="8"/>
        <v>160.80000000000001</v>
      </c>
      <c r="G83" s="22">
        <f t="shared" si="9"/>
        <v>964.8</v>
      </c>
      <c r="I83" s="83"/>
      <c r="J83" s="84"/>
      <c r="K83" s="86"/>
    </row>
    <row r="84" spans="1:11" ht="19.5" customHeight="1">
      <c r="A84" s="16">
        <v>4</v>
      </c>
      <c r="B84" s="11">
        <f>B83+1</f>
        <v>5</v>
      </c>
      <c r="C84" s="11"/>
      <c r="D84" s="17" t="s">
        <v>80</v>
      </c>
      <c r="E84" s="22">
        <v>1567</v>
      </c>
      <c r="F84" s="30">
        <f t="shared" si="8"/>
        <v>313.40000000000003</v>
      </c>
      <c r="G84" s="22">
        <f t="shared" si="9"/>
        <v>1880.3999999999999</v>
      </c>
      <c r="I84" s="83"/>
      <c r="J84" s="84"/>
      <c r="K84" s="86"/>
    </row>
    <row r="85" spans="1:11" ht="19.5" customHeight="1">
      <c r="A85" s="16">
        <v>4</v>
      </c>
      <c r="B85" s="11">
        <f>B84+1</f>
        <v>6</v>
      </c>
      <c r="C85" s="11"/>
      <c r="D85" s="17" t="s">
        <v>81</v>
      </c>
      <c r="E85" s="22">
        <v>1433</v>
      </c>
      <c r="F85" s="30">
        <f t="shared" si="8"/>
        <v>286.60000000000002</v>
      </c>
      <c r="G85" s="22">
        <f t="shared" si="9"/>
        <v>1719.6</v>
      </c>
      <c r="I85" s="83"/>
      <c r="J85" s="84"/>
      <c r="K85" s="86"/>
    </row>
    <row r="86" spans="1:11" ht="21" customHeight="1">
      <c r="A86" s="16">
        <v>4</v>
      </c>
      <c r="B86" s="11">
        <f>B85+1</f>
        <v>7</v>
      </c>
      <c r="C86" s="11"/>
      <c r="D86" s="17" t="s">
        <v>82</v>
      </c>
      <c r="E86" s="22">
        <v>1701</v>
      </c>
      <c r="F86" s="30">
        <f t="shared" si="8"/>
        <v>340.20000000000005</v>
      </c>
      <c r="G86" s="22">
        <f t="shared" si="9"/>
        <v>2041.1999999999998</v>
      </c>
      <c r="I86" s="83"/>
      <c r="J86" s="84"/>
      <c r="K86" s="86"/>
    </row>
    <row r="87" spans="1:11" ht="18.75" customHeight="1">
      <c r="A87" s="16">
        <v>4</v>
      </c>
      <c r="B87" s="11">
        <v>9</v>
      </c>
      <c r="C87" s="11"/>
      <c r="D87" s="17" t="s">
        <v>83</v>
      </c>
      <c r="E87" s="22">
        <v>1162</v>
      </c>
      <c r="F87" s="30">
        <f t="shared" si="8"/>
        <v>232.4</v>
      </c>
      <c r="G87" s="22">
        <f t="shared" si="9"/>
        <v>1394.3999999999999</v>
      </c>
      <c r="I87" s="83"/>
      <c r="J87" s="84"/>
      <c r="K87" s="86"/>
    </row>
    <row r="88" spans="1:11" ht="24.75" customHeight="1">
      <c r="A88" s="16">
        <v>4</v>
      </c>
      <c r="B88" s="11">
        <f>B87+1</f>
        <v>10</v>
      </c>
      <c r="C88" s="11"/>
      <c r="D88" s="17" t="s">
        <v>84</v>
      </c>
      <c r="E88" s="22">
        <v>642</v>
      </c>
      <c r="F88" s="30">
        <f t="shared" si="8"/>
        <v>128.4</v>
      </c>
      <c r="G88" s="22">
        <f t="shared" si="9"/>
        <v>770.4</v>
      </c>
      <c r="I88" s="83"/>
      <c r="J88" s="84"/>
      <c r="K88" s="86"/>
    </row>
    <row r="89" spans="1:11" ht="31.5" customHeight="1">
      <c r="A89" s="47">
        <v>4</v>
      </c>
      <c r="B89" s="48">
        <v>10</v>
      </c>
      <c r="C89" s="48">
        <v>1</v>
      </c>
      <c r="D89" s="50" t="s">
        <v>280</v>
      </c>
      <c r="E89" s="49">
        <v>664</v>
      </c>
      <c r="F89" s="30">
        <f t="shared" si="8"/>
        <v>132.80000000000001</v>
      </c>
      <c r="G89" s="49">
        <f t="shared" si="9"/>
        <v>796.8</v>
      </c>
      <c r="I89" s="83"/>
      <c r="J89" s="84"/>
      <c r="K89" s="86"/>
    </row>
    <row r="90" spans="1:11" ht="20.25" customHeight="1">
      <c r="A90" s="16">
        <v>4</v>
      </c>
      <c r="B90" s="11">
        <f>B88+1</f>
        <v>11</v>
      </c>
      <c r="C90" s="11"/>
      <c r="D90" s="17" t="s">
        <v>85</v>
      </c>
      <c r="E90" s="22">
        <v>1112</v>
      </c>
      <c r="F90" s="30">
        <f t="shared" si="8"/>
        <v>222.4</v>
      </c>
      <c r="G90" s="22">
        <f t="shared" si="9"/>
        <v>1334.3999999999999</v>
      </c>
      <c r="I90" s="83"/>
      <c r="J90" s="84"/>
      <c r="K90" s="86"/>
    </row>
    <row r="91" spans="1:11" ht="22.5" customHeight="1">
      <c r="A91" s="16">
        <v>4</v>
      </c>
      <c r="B91" s="11">
        <f>B90+1</f>
        <v>12</v>
      </c>
      <c r="C91" s="11"/>
      <c r="D91" s="17" t="s">
        <v>86</v>
      </c>
      <c r="E91" s="22">
        <v>1205</v>
      </c>
      <c r="F91" s="30">
        <f t="shared" si="8"/>
        <v>241</v>
      </c>
      <c r="G91" s="22">
        <f t="shared" si="9"/>
        <v>1446</v>
      </c>
      <c r="I91" s="83"/>
      <c r="J91" s="84"/>
      <c r="K91" s="86"/>
    </row>
    <row r="92" spans="1:11" ht="23.25" customHeight="1">
      <c r="A92" s="16">
        <v>4</v>
      </c>
      <c r="B92" s="11">
        <v>13</v>
      </c>
      <c r="C92" s="11"/>
      <c r="D92" s="17" t="s">
        <v>87</v>
      </c>
      <c r="E92" s="22">
        <v>800</v>
      </c>
      <c r="F92" s="30">
        <f t="shared" si="8"/>
        <v>160</v>
      </c>
      <c r="G92" s="22">
        <f t="shared" si="9"/>
        <v>960</v>
      </c>
      <c r="I92" s="83"/>
      <c r="J92" s="84"/>
      <c r="K92" s="86"/>
    </row>
    <row r="93" spans="1:11" ht="21.75" customHeight="1">
      <c r="A93" s="16">
        <v>4</v>
      </c>
      <c r="B93" s="11">
        <f>B92+1</f>
        <v>14</v>
      </c>
      <c r="C93" s="11"/>
      <c r="D93" s="17" t="s">
        <v>88</v>
      </c>
      <c r="E93" s="22">
        <v>1256</v>
      </c>
      <c r="F93" s="30">
        <f t="shared" si="8"/>
        <v>251.20000000000002</v>
      </c>
      <c r="G93" s="22">
        <f t="shared" si="9"/>
        <v>1507.2</v>
      </c>
      <c r="I93" s="83"/>
      <c r="J93" s="84"/>
      <c r="K93" s="86"/>
    </row>
    <row r="94" spans="1:11" ht="25.5" customHeight="1">
      <c r="A94" s="16">
        <v>4</v>
      </c>
      <c r="B94" s="11">
        <f>B93+1</f>
        <v>15</v>
      </c>
      <c r="C94" s="11"/>
      <c r="D94" s="17" t="s">
        <v>89</v>
      </c>
      <c r="E94" s="22">
        <v>1055</v>
      </c>
      <c r="F94" s="30">
        <f t="shared" si="8"/>
        <v>211</v>
      </c>
      <c r="G94" s="22">
        <f t="shared" si="9"/>
        <v>1266</v>
      </c>
      <c r="I94" s="83"/>
      <c r="J94" s="84"/>
      <c r="K94" s="86"/>
    </row>
    <row r="95" spans="1:11" ht="21.75" customHeight="1">
      <c r="A95" s="16">
        <v>4</v>
      </c>
      <c r="B95" s="11">
        <v>17</v>
      </c>
      <c r="C95" s="11"/>
      <c r="D95" s="17" t="s">
        <v>90</v>
      </c>
      <c r="E95" s="22">
        <v>1123</v>
      </c>
      <c r="F95" s="30">
        <f t="shared" si="8"/>
        <v>224.60000000000002</v>
      </c>
      <c r="G95" s="22">
        <f t="shared" si="9"/>
        <v>1347.6</v>
      </c>
      <c r="I95" s="83"/>
      <c r="J95" s="84"/>
      <c r="K95" s="86"/>
    </row>
    <row r="96" spans="1:11" ht="25.5" customHeight="1">
      <c r="A96" s="16"/>
      <c r="B96" s="11"/>
      <c r="C96" s="11"/>
      <c r="D96" s="6" t="s">
        <v>91</v>
      </c>
      <c r="E96" s="18"/>
      <c r="F96" s="30">
        <f t="shared" si="8"/>
        <v>0</v>
      </c>
      <c r="G96" s="22">
        <f t="shared" si="9"/>
        <v>0</v>
      </c>
      <c r="I96" s="83"/>
      <c r="J96" s="84"/>
      <c r="K96" s="85"/>
    </row>
    <row r="97" spans="1:11" ht="27" customHeight="1">
      <c r="A97" s="16">
        <v>4</v>
      </c>
      <c r="B97" s="11">
        <v>18</v>
      </c>
      <c r="C97" s="11"/>
      <c r="D97" s="17" t="s">
        <v>92</v>
      </c>
      <c r="E97" s="22">
        <v>841</v>
      </c>
      <c r="F97" s="30">
        <f t="shared" si="8"/>
        <v>168.20000000000002</v>
      </c>
      <c r="G97" s="22">
        <f t="shared" si="9"/>
        <v>1009.1999999999999</v>
      </c>
      <c r="I97" s="83"/>
      <c r="J97" s="84"/>
      <c r="K97" s="86"/>
    </row>
    <row r="98" spans="1:11" ht="26.25" customHeight="1">
      <c r="A98" s="16">
        <v>4</v>
      </c>
      <c r="B98" s="11">
        <v>19</v>
      </c>
      <c r="C98" s="11"/>
      <c r="D98" s="17" t="s">
        <v>93</v>
      </c>
      <c r="E98" s="22">
        <v>1139</v>
      </c>
      <c r="F98" s="30">
        <f t="shared" si="8"/>
        <v>227.8</v>
      </c>
      <c r="G98" s="22">
        <f t="shared" si="9"/>
        <v>1366.8</v>
      </c>
      <c r="I98" s="83"/>
      <c r="J98" s="84"/>
      <c r="K98" s="86"/>
    </row>
    <row r="99" spans="1:11" ht="36" customHeight="1">
      <c r="A99" s="16">
        <v>4</v>
      </c>
      <c r="B99" s="11">
        <v>22</v>
      </c>
      <c r="C99" s="11"/>
      <c r="D99" s="17" t="s">
        <v>94</v>
      </c>
      <c r="E99" s="22">
        <v>879</v>
      </c>
      <c r="F99" s="30">
        <f t="shared" si="8"/>
        <v>175.8</v>
      </c>
      <c r="G99" s="22">
        <f t="shared" si="9"/>
        <v>1054.8</v>
      </c>
      <c r="I99" s="83"/>
      <c r="J99" s="84"/>
      <c r="K99" s="86"/>
    </row>
    <row r="100" spans="1:11" ht="24.75" customHeight="1">
      <c r="A100" s="16">
        <v>4</v>
      </c>
      <c r="B100" s="11">
        <v>23</v>
      </c>
      <c r="C100" s="11"/>
      <c r="D100" s="17" t="s">
        <v>95</v>
      </c>
      <c r="E100" s="22">
        <v>72</v>
      </c>
      <c r="F100" s="30">
        <f t="shared" si="8"/>
        <v>14.4</v>
      </c>
      <c r="G100" s="22">
        <f t="shared" si="9"/>
        <v>86.399999999999991</v>
      </c>
      <c r="I100" s="83"/>
      <c r="J100" s="84"/>
      <c r="K100" s="86"/>
    </row>
    <row r="101" spans="1:11" ht="19.5" customHeight="1">
      <c r="A101" s="16">
        <v>4</v>
      </c>
      <c r="B101" s="11">
        <v>24</v>
      </c>
      <c r="C101" s="11"/>
      <c r="D101" s="17" t="s">
        <v>96</v>
      </c>
      <c r="E101" s="22">
        <v>217</v>
      </c>
      <c r="F101" s="30">
        <f t="shared" si="8"/>
        <v>43.400000000000006</v>
      </c>
      <c r="G101" s="22">
        <f t="shared" si="9"/>
        <v>260.39999999999998</v>
      </c>
      <c r="I101" s="83"/>
      <c r="J101" s="84"/>
      <c r="K101" s="86"/>
    </row>
    <row r="102" spans="1:11" ht="31.9" customHeight="1">
      <c r="A102" s="16">
        <v>5</v>
      </c>
      <c r="B102" s="11"/>
      <c r="C102" s="11"/>
      <c r="D102" s="9" t="s">
        <v>97</v>
      </c>
      <c r="E102" s="18"/>
      <c r="F102" s="20"/>
      <c r="G102" s="21"/>
      <c r="I102" s="83"/>
      <c r="J102" s="84"/>
      <c r="K102" s="85"/>
    </row>
    <row r="103" spans="1:11" ht="36.75" customHeight="1">
      <c r="A103" s="16">
        <v>5</v>
      </c>
      <c r="B103" s="11">
        <v>1</v>
      </c>
      <c r="C103" s="11"/>
      <c r="D103" s="17" t="s">
        <v>98</v>
      </c>
      <c r="E103" s="22">
        <v>84</v>
      </c>
      <c r="F103" s="30">
        <f t="shared" ref="F103:F115" si="10">E103*0.2</f>
        <v>16.8</v>
      </c>
      <c r="G103" s="22">
        <f t="shared" ref="G103:G115" si="11">E103*1.2</f>
        <v>100.8</v>
      </c>
      <c r="I103" s="83"/>
      <c r="J103" s="84"/>
      <c r="K103" s="86"/>
    </row>
    <row r="104" spans="1:11" ht="57.6" customHeight="1">
      <c r="A104" s="16">
        <v>5</v>
      </c>
      <c r="B104" s="11">
        <v>2</v>
      </c>
      <c r="C104" s="11"/>
      <c r="D104" s="17" t="s">
        <v>99</v>
      </c>
      <c r="E104" s="22">
        <v>116</v>
      </c>
      <c r="F104" s="30">
        <f t="shared" si="10"/>
        <v>23.200000000000003</v>
      </c>
      <c r="G104" s="22">
        <f t="shared" si="11"/>
        <v>139.19999999999999</v>
      </c>
      <c r="I104" s="83"/>
      <c r="J104" s="84"/>
      <c r="K104" s="86"/>
    </row>
    <row r="105" spans="1:11" ht="32.25" customHeight="1">
      <c r="A105" s="16">
        <v>5</v>
      </c>
      <c r="B105" s="11">
        <v>3</v>
      </c>
      <c r="C105" s="11"/>
      <c r="D105" s="17" t="s">
        <v>100</v>
      </c>
      <c r="E105" s="22">
        <v>204</v>
      </c>
      <c r="F105" s="30">
        <f t="shared" si="10"/>
        <v>40.800000000000004</v>
      </c>
      <c r="G105" s="22">
        <f t="shared" si="11"/>
        <v>244.79999999999998</v>
      </c>
      <c r="I105" s="83"/>
      <c r="J105" s="84"/>
      <c r="K105" s="86"/>
    </row>
    <row r="106" spans="1:11" ht="42" customHeight="1">
      <c r="A106" s="16">
        <v>5</v>
      </c>
      <c r="B106" s="11">
        <v>4</v>
      </c>
      <c r="C106" s="11"/>
      <c r="D106" s="17" t="s">
        <v>101</v>
      </c>
      <c r="E106" s="22">
        <v>332</v>
      </c>
      <c r="F106" s="30">
        <f t="shared" si="10"/>
        <v>66.400000000000006</v>
      </c>
      <c r="G106" s="22">
        <f t="shared" si="11"/>
        <v>398.4</v>
      </c>
      <c r="I106" s="83"/>
      <c r="J106" s="84"/>
      <c r="K106" s="86"/>
    </row>
    <row r="107" spans="1:11" ht="51">
      <c r="A107" s="16">
        <v>5</v>
      </c>
      <c r="B107" s="11">
        <v>6</v>
      </c>
      <c r="C107" s="11"/>
      <c r="D107" s="17" t="s">
        <v>102</v>
      </c>
      <c r="E107" s="22">
        <v>685</v>
      </c>
      <c r="F107" s="30">
        <f t="shared" si="10"/>
        <v>137</v>
      </c>
      <c r="G107" s="22">
        <f t="shared" si="11"/>
        <v>822</v>
      </c>
      <c r="I107" s="83"/>
      <c r="J107" s="84"/>
      <c r="K107" s="86"/>
    </row>
    <row r="108" spans="1:11" ht="38.25">
      <c r="A108" s="16">
        <v>5</v>
      </c>
      <c r="B108" s="11">
        <v>7</v>
      </c>
      <c r="C108" s="11"/>
      <c r="D108" s="17" t="s">
        <v>103</v>
      </c>
      <c r="E108" s="22">
        <v>282</v>
      </c>
      <c r="F108" s="30">
        <f t="shared" si="10"/>
        <v>56.400000000000006</v>
      </c>
      <c r="G108" s="22">
        <f t="shared" si="11"/>
        <v>338.4</v>
      </c>
      <c r="H108" s="24"/>
      <c r="I108" s="83"/>
      <c r="J108" s="84"/>
      <c r="K108" s="86"/>
    </row>
    <row r="109" spans="1:11" ht="33.6" customHeight="1">
      <c r="A109" s="16">
        <v>5</v>
      </c>
      <c r="B109" s="11">
        <v>12</v>
      </c>
      <c r="C109" s="11"/>
      <c r="D109" s="17" t="s">
        <v>104</v>
      </c>
      <c r="E109" s="22">
        <v>351</v>
      </c>
      <c r="F109" s="30">
        <f t="shared" si="10"/>
        <v>70.2</v>
      </c>
      <c r="G109" s="22">
        <f t="shared" si="11"/>
        <v>421.2</v>
      </c>
      <c r="I109" s="83"/>
      <c r="J109" s="84"/>
      <c r="K109" s="86"/>
    </row>
    <row r="110" spans="1:11" ht="53.45" customHeight="1">
      <c r="A110" s="16">
        <v>5</v>
      </c>
      <c r="B110" s="11">
        <v>13</v>
      </c>
      <c r="C110" s="11"/>
      <c r="D110" s="17" t="s">
        <v>105</v>
      </c>
      <c r="E110" s="22">
        <v>405</v>
      </c>
      <c r="F110" s="30">
        <f t="shared" si="10"/>
        <v>81</v>
      </c>
      <c r="G110" s="22">
        <f t="shared" si="11"/>
        <v>486</v>
      </c>
      <c r="I110" s="83"/>
      <c r="J110" s="84"/>
      <c r="K110" s="86"/>
    </row>
    <row r="111" spans="1:11" ht="51">
      <c r="A111" s="52">
        <v>5</v>
      </c>
      <c r="B111" s="53">
        <v>14</v>
      </c>
      <c r="C111" s="53"/>
      <c r="D111" s="54" t="s">
        <v>282</v>
      </c>
      <c r="E111" s="55">
        <v>590</v>
      </c>
      <c r="F111" s="56">
        <f t="shared" si="10"/>
        <v>118</v>
      </c>
      <c r="G111" s="55">
        <f t="shared" si="11"/>
        <v>708</v>
      </c>
      <c r="I111" s="83"/>
      <c r="J111" s="84"/>
      <c r="K111" s="86"/>
    </row>
    <row r="112" spans="1:11" ht="25.5">
      <c r="A112" s="16">
        <v>5</v>
      </c>
      <c r="B112" s="11">
        <v>15</v>
      </c>
      <c r="C112" s="11"/>
      <c r="D112" s="17" t="s">
        <v>106</v>
      </c>
      <c r="E112" s="22">
        <v>224</v>
      </c>
      <c r="F112" s="30">
        <f t="shared" si="10"/>
        <v>44.800000000000004</v>
      </c>
      <c r="G112" s="22">
        <f t="shared" si="11"/>
        <v>268.8</v>
      </c>
      <c r="I112" s="83"/>
      <c r="J112" s="84"/>
      <c r="K112" s="86"/>
    </row>
    <row r="113" spans="1:11" ht="25.5">
      <c r="A113" s="16">
        <v>5</v>
      </c>
      <c r="B113" s="11">
        <v>16</v>
      </c>
      <c r="C113" s="11"/>
      <c r="D113" s="17" t="s">
        <v>107</v>
      </c>
      <c r="E113" s="22">
        <v>246</v>
      </c>
      <c r="F113" s="30">
        <f t="shared" si="10"/>
        <v>49.2</v>
      </c>
      <c r="G113" s="22">
        <f t="shared" si="11"/>
        <v>295.2</v>
      </c>
      <c r="I113" s="83"/>
      <c r="J113" s="84"/>
      <c r="K113" s="86"/>
    </row>
    <row r="114" spans="1:11" ht="39.75" customHeight="1">
      <c r="A114" s="16">
        <v>5</v>
      </c>
      <c r="B114" s="11">
        <v>17</v>
      </c>
      <c r="C114" s="11"/>
      <c r="D114" s="17" t="s">
        <v>108</v>
      </c>
      <c r="E114" s="18">
        <v>309</v>
      </c>
      <c r="F114" s="30">
        <f t="shared" si="10"/>
        <v>61.800000000000004</v>
      </c>
      <c r="G114" s="22">
        <f t="shared" si="11"/>
        <v>370.8</v>
      </c>
      <c r="I114" s="83"/>
      <c r="J114" s="84"/>
      <c r="K114" s="85"/>
    </row>
    <row r="115" spans="1:11" ht="51">
      <c r="A115" s="57">
        <v>5</v>
      </c>
      <c r="B115" s="58">
        <v>19</v>
      </c>
      <c r="C115" s="58"/>
      <c r="D115" s="54" t="s">
        <v>283</v>
      </c>
      <c r="E115" s="59">
        <v>593</v>
      </c>
      <c r="F115" s="60">
        <f t="shared" si="10"/>
        <v>118.60000000000001</v>
      </c>
      <c r="G115" s="59">
        <f t="shared" si="11"/>
        <v>711.6</v>
      </c>
      <c r="H115" s="24"/>
      <c r="I115" s="83"/>
      <c r="J115" s="84"/>
      <c r="K115" s="86"/>
    </row>
    <row r="116" spans="1:11" ht="18.75" customHeight="1">
      <c r="A116" s="16"/>
      <c r="B116" s="11"/>
      <c r="C116" s="11"/>
      <c r="D116" s="6" t="s">
        <v>109</v>
      </c>
      <c r="E116" s="22"/>
      <c r="F116" s="20"/>
      <c r="G116" s="21"/>
      <c r="I116" s="83"/>
      <c r="J116" s="84"/>
      <c r="K116" s="86"/>
    </row>
    <row r="117" spans="1:11" ht="35.25" customHeight="1">
      <c r="A117" s="16">
        <v>5</v>
      </c>
      <c r="B117" s="11">
        <v>20</v>
      </c>
      <c r="C117" s="11"/>
      <c r="D117" s="17" t="s">
        <v>110</v>
      </c>
      <c r="E117" s="22">
        <v>259</v>
      </c>
      <c r="F117" s="30">
        <f t="shared" ref="F117:F124" si="12">E117*0.2</f>
        <v>51.800000000000004</v>
      </c>
      <c r="G117" s="22">
        <f t="shared" ref="G117:G124" si="13">E117*1.2</f>
        <v>310.8</v>
      </c>
      <c r="I117" s="83"/>
      <c r="J117" s="84"/>
      <c r="K117" s="86"/>
    </row>
    <row r="118" spans="1:11" ht="30.75" customHeight="1">
      <c r="A118" s="16">
        <v>5</v>
      </c>
      <c r="B118" s="11">
        <v>21</v>
      </c>
      <c r="C118" s="11"/>
      <c r="D118" s="17" t="s">
        <v>111</v>
      </c>
      <c r="E118" s="22">
        <v>246</v>
      </c>
      <c r="F118" s="30">
        <f t="shared" si="12"/>
        <v>49.2</v>
      </c>
      <c r="G118" s="22">
        <f t="shared" si="13"/>
        <v>295.2</v>
      </c>
      <c r="I118" s="83"/>
      <c r="J118" s="84"/>
      <c r="K118" s="86"/>
    </row>
    <row r="119" spans="1:11" ht="38.25" customHeight="1">
      <c r="A119" s="16">
        <v>5</v>
      </c>
      <c r="B119" s="11">
        <v>22</v>
      </c>
      <c r="C119" s="11"/>
      <c r="D119" s="17" t="s">
        <v>112</v>
      </c>
      <c r="E119" s="22">
        <v>246</v>
      </c>
      <c r="F119" s="30">
        <f t="shared" si="12"/>
        <v>49.2</v>
      </c>
      <c r="G119" s="22">
        <f t="shared" si="13"/>
        <v>295.2</v>
      </c>
      <c r="I119" s="83"/>
      <c r="J119" s="84"/>
      <c r="K119" s="86"/>
    </row>
    <row r="120" spans="1:11" ht="35.25" customHeight="1">
      <c r="A120" s="16">
        <v>5</v>
      </c>
      <c r="B120" s="11">
        <v>23</v>
      </c>
      <c r="C120" s="11"/>
      <c r="D120" s="17" t="s">
        <v>113</v>
      </c>
      <c r="E120" s="22">
        <v>231</v>
      </c>
      <c r="F120" s="30">
        <f t="shared" si="12"/>
        <v>46.2</v>
      </c>
      <c r="G120" s="22">
        <f t="shared" si="13"/>
        <v>277.2</v>
      </c>
      <c r="I120" s="83"/>
      <c r="J120" s="84"/>
      <c r="K120" s="86"/>
    </row>
    <row r="121" spans="1:11" ht="33.75" customHeight="1">
      <c r="A121" s="16">
        <v>5</v>
      </c>
      <c r="B121" s="11">
        <v>24</v>
      </c>
      <c r="C121" s="11"/>
      <c r="D121" s="27" t="s">
        <v>114</v>
      </c>
      <c r="E121" s="22">
        <v>71</v>
      </c>
      <c r="F121" s="30">
        <f t="shared" si="12"/>
        <v>14.200000000000001</v>
      </c>
      <c r="G121" s="22">
        <f t="shared" si="13"/>
        <v>85.2</v>
      </c>
      <c r="I121" s="83"/>
      <c r="J121" s="84"/>
      <c r="K121" s="86"/>
    </row>
    <row r="122" spans="1:11" ht="42" customHeight="1">
      <c r="A122" s="16">
        <v>5</v>
      </c>
      <c r="B122" s="11">
        <v>25</v>
      </c>
      <c r="C122" s="11"/>
      <c r="D122" s="31" t="s">
        <v>115</v>
      </c>
      <c r="E122" s="22">
        <v>147</v>
      </c>
      <c r="F122" s="30">
        <f t="shared" si="12"/>
        <v>29.400000000000002</v>
      </c>
      <c r="G122" s="22">
        <f t="shared" si="13"/>
        <v>176.4</v>
      </c>
      <c r="I122" s="83"/>
      <c r="J122" s="84"/>
      <c r="K122" s="86"/>
    </row>
    <row r="123" spans="1:11" ht="50.25" customHeight="1">
      <c r="A123" s="16">
        <v>5</v>
      </c>
      <c r="B123" s="11">
        <v>26</v>
      </c>
      <c r="C123" s="11"/>
      <c r="D123" s="27" t="s">
        <v>116</v>
      </c>
      <c r="E123" s="22">
        <v>136</v>
      </c>
      <c r="F123" s="30">
        <f t="shared" si="12"/>
        <v>27.200000000000003</v>
      </c>
      <c r="G123" s="22">
        <f t="shared" si="13"/>
        <v>163.19999999999999</v>
      </c>
      <c r="I123" s="83"/>
      <c r="J123" s="84"/>
      <c r="K123" s="86"/>
    </row>
    <row r="124" spans="1:11" ht="33.75" customHeight="1">
      <c r="A124" s="16">
        <v>5</v>
      </c>
      <c r="B124" s="11">
        <v>27</v>
      </c>
      <c r="C124" s="11"/>
      <c r="D124" s="27" t="s">
        <v>117</v>
      </c>
      <c r="E124" s="22">
        <v>219</v>
      </c>
      <c r="F124" s="30">
        <f t="shared" si="12"/>
        <v>43.800000000000004</v>
      </c>
      <c r="G124" s="22">
        <f t="shared" si="13"/>
        <v>262.8</v>
      </c>
      <c r="I124" s="83"/>
      <c r="J124" s="84"/>
      <c r="K124" s="86"/>
    </row>
    <row r="125" spans="1:11" ht="26.25" customHeight="1">
      <c r="A125" s="16">
        <v>6</v>
      </c>
      <c r="B125" s="11"/>
      <c r="C125" s="11"/>
      <c r="D125" s="9" t="s">
        <v>118</v>
      </c>
      <c r="E125" s="18"/>
      <c r="F125" s="20"/>
      <c r="G125" s="21"/>
      <c r="I125" s="83"/>
      <c r="J125" s="84"/>
      <c r="K125" s="85"/>
    </row>
    <row r="126" spans="1:11" ht="76.5">
      <c r="A126" s="16">
        <v>6</v>
      </c>
      <c r="B126" s="11">
        <v>1</v>
      </c>
      <c r="C126" s="11"/>
      <c r="D126" s="17" t="s">
        <v>119</v>
      </c>
      <c r="E126" s="18">
        <v>785</v>
      </c>
      <c r="F126" s="30">
        <f>E126*0.2</f>
        <v>157</v>
      </c>
      <c r="G126" s="22">
        <f>E126*1.2</f>
        <v>942</v>
      </c>
      <c r="I126" s="83"/>
      <c r="J126" s="84"/>
      <c r="K126" s="85"/>
    </row>
    <row r="127" spans="1:11" ht="32.25" customHeight="1">
      <c r="A127" s="16">
        <v>6</v>
      </c>
      <c r="B127" s="11">
        <v>2</v>
      </c>
      <c r="C127" s="11"/>
      <c r="D127" s="17" t="s">
        <v>120</v>
      </c>
      <c r="E127" s="18">
        <v>123</v>
      </c>
      <c r="F127" s="30">
        <f>E127*0.2</f>
        <v>24.6</v>
      </c>
      <c r="G127" s="22">
        <f>E127*1.2</f>
        <v>147.6</v>
      </c>
      <c r="H127" s="24"/>
      <c r="I127" s="83"/>
      <c r="J127" s="84"/>
      <c r="K127" s="85"/>
    </row>
    <row r="128" spans="1:11" ht="25.5" customHeight="1">
      <c r="A128" s="16">
        <v>6</v>
      </c>
      <c r="B128" s="11">
        <v>3</v>
      </c>
      <c r="C128" s="11"/>
      <c r="D128" s="17" t="s">
        <v>121</v>
      </c>
      <c r="E128" s="18">
        <v>739</v>
      </c>
      <c r="F128" s="30">
        <f>E128*0.2</f>
        <v>147.80000000000001</v>
      </c>
      <c r="G128" s="22">
        <f>G126*1.2</f>
        <v>1130.3999999999999</v>
      </c>
      <c r="H128" s="24"/>
      <c r="I128" s="83"/>
      <c r="J128" s="84"/>
      <c r="K128" s="85"/>
    </row>
    <row r="129" spans="1:11">
      <c r="A129" s="16"/>
      <c r="B129" s="11"/>
      <c r="C129" s="11"/>
      <c r="D129" s="17"/>
      <c r="E129" s="18"/>
      <c r="F129" s="20"/>
      <c r="G129" s="21"/>
      <c r="I129" s="83"/>
      <c r="J129" s="84"/>
      <c r="K129" s="85"/>
    </row>
    <row r="130" spans="1:11" ht="27" customHeight="1">
      <c r="A130" s="16">
        <v>7</v>
      </c>
      <c r="B130" s="11"/>
      <c r="C130" s="11"/>
      <c r="D130" s="9" t="s">
        <v>122</v>
      </c>
      <c r="E130" s="18"/>
      <c r="F130" s="20"/>
      <c r="G130" s="21"/>
      <c r="I130" s="83"/>
      <c r="J130" s="84"/>
      <c r="K130" s="85"/>
    </row>
    <row r="131" spans="1:11" ht="15" customHeight="1">
      <c r="A131" s="16">
        <v>7</v>
      </c>
      <c r="B131" s="11"/>
      <c r="C131" s="11"/>
      <c r="D131" s="6" t="s">
        <v>123</v>
      </c>
      <c r="E131" s="18"/>
      <c r="F131" s="20"/>
      <c r="G131" s="21"/>
      <c r="I131" s="83"/>
      <c r="J131" s="84"/>
      <c r="K131" s="85"/>
    </row>
    <row r="132" spans="1:11">
      <c r="A132" s="16"/>
      <c r="B132" s="11"/>
      <c r="C132" s="11"/>
      <c r="D132" s="6" t="s">
        <v>124</v>
      </c>
      <c r="E132" s="18"/>
      <c r="F132" s="20"/>
      <c r="G132" s="21"/>
      <c r="I132" s="83"/>
      <c r="J132" s="84"/>
      <c r="K132" s="85"/>
    </row>
    <row r="133" spans="1:11" ht="21.75" customHeight="1">
      <c r="A133" s="16">
        <v>7</v>
      </c>
      <c r="B133" s="11">
        <v>4</v>
      </c>
      <c r="C133" s="11"/>
      <c r="D133" s="17" t="s">
        <v>125</v>
      </c>
      <c r="E133" s="18">
        <v>366</v>
      </c>
      <c r="F133" s="19">
        <f t="shared" ref="F133:F160" si="14">E133*0.2</f>
        <v>73.2</v>
      </c>
      <c r="G133" s="18">
        <f t="shared" ref="G133:G160" si="15">E133*1.2</f>
        <v>439.2</v>
      </c>
      <c r="H133" s="32"/>
      <c r="I133" s="83"/>
      <c r="J133" s="84"/>
      <c r="K133" s="85"/>
    </row>
    <row r="134" spans="1:11" ht="24" customHeight="1">
      <c r="A134" s="16">
        <v>7</v>
      </c>
      <c r="B134" s="11">
        <v>5</v>
      </c>
      <c r="C134" s="11"/>
      <c r="D134" s="17" t="s">
        <v>126</v>
      </c>
      <c r="E134" s="18">
        <v>311</v>
      </c>
      <c r="F134" s="19">
        <f t="shared" si="14"/>
        <v>62.2</v>
      </c>
      <c r="G134" s="18">
        <f t="shared" si="15"/>
        <v>373.2</v>
      </c>
      <c r="I134" s="83"/>
      <c r="J134" s="84"/>
      <c r="K134" s="85"/>
    </row>
    <row r="135" spans="1:11">
      <c r="A135" s="16"/>
      <c r="B135" s="11"/>
      <c r="C135" s="11"/>
      <c r="D135" s="6" t="s">
        <v>127</v>
      </c>
      <c r="E135" s="18"/>
      <c r="F135" s="19">
        <f t="shared" si="14"/>
        <v>0</v>
      </c>
      <c r="G135" s="18">
        <f t="shared" si="15"/>
        <v>0</v>
      </c>
      <c r="I135" s="83"/>
      <c r="J135" s="84"/>
      <c r="K135" s="85"/>
    </row>
    <row r="136" spans="1:11" s="23" customFormat="1" ht="23.25" customHeight="1">
      <c r="A136" s="16">
        <v>7</v>
      </c>
      <c r="B136" s="11">
        <v>6</v>
      </c>
      <c r="C136" s="11"/>
      <c r="D136" s="17" t="s">
        <v>128</v>
      </c>
      <c r="E136" s="18">
        <v>149</v>
      </c>
      <c r="F136" s="19">
        <f t="shared" si="14"/>
        <v>29.8</v>
      </c>
      <c r="G136" s="18">
        <f t="shared" si="15"/>
        <v>178.79999999999998</v>
      </c>
      <c r="I136" s="87"/>
      <c r="J136" s="84"/>
      <c r="K136" s="85"/>
    </row>
    <row r="137" spans="1:11" s="23" customFormat="1" ht="21.75" customHeight="1">
      <c r="A137" s="16">
        <v>7</v>
      </c>
      <c r="B137" s="11">
        <v>7</v>
      </c>
      <c r="C137" s="11"/>
      <c r="D137" s="17" t="s">
        <v>129</v>
      </c>
      <c r="E137" s="18">
        <v>168</v>
      </c>
      <c r="F137" s="19">
        <f t="shared" si="14"/>
        <v>33.6</v>
      </c>
      <c r="G137" s="18">
        <f t="shared" si="15"/>
        <v>201.6</v>
      </c>
      <c r="I137" s="87"/>
      <c r="J137" s="84"/>
      <c r="K137" s="85"/>
    </row>
    <row r="138" spans="1:11" s="23" customFormat="1" ht="36" customHeight="1">
      <c r="A138" s="57">
        <v>7</v>
      </c>
      <c r="B138" s="58">
        <v>8</v>
      </c>
      <c r="C138" s="58"/>
      <c r="D138" s="54" t="s">
        <v>284</v>
      </c>
      <c r="E138" s="62">
        <v>390</v>
      </c>
      <c r="F138" s="63">
        <f t="shared" si="14"/>
        <v>78</v>
      </c>
      <c r="G138" s="62">
        <f t="shared" si="15"/>
        <v>468</v>
      </c>
      <c r="I138" s="87"/>
      <c r="J138" s="84"/>
      <c r="K138" s="85"/>
    </row>
    <row r="139" spans="1:11" s="23" customFormat="1" ht="36" customHeight="1">
      <c r="A139" s="57">
        <v>7</v>
      </c>
      <c r="B139" s="58">
        <v>9</v>
      </c>
      <c r="C139" s="58"/>
      <c r="D139" s="54" t="s">
        <v>285</v>
      </c>
      <c r="E139" s="62">
        <v>390</v>
      </c>
      <c r="F139" s="63">
        <f t="shared" si="14"/>
        <v>78</v>
      </c>
      <c r="G139" s="62">
        <f t="shared" si="15"/>
        <v>468</v>
      </c>
      <c r="I139" s="87"/>
      <c r="J139" s="84"/>
      <c r="K139" s="85"/>
    </row>
    <row r="140" spans="1:11" s="23" customFormat="1" ht="21" customHeight="1">
      <c r="A140" s="16">
        <v>7</v>
      </c>
      <c r="B140" s="11">
        <v>10</v>
      </c>
      <c r="C140" s="11"/>
      <c r="D140" s="17" t="s">
        <v>130</v>
      </c>
      <c r="E140" s="18">
        <v>418</v>
      </c>
      <c r="F140" s="19">
        <f t="shared" si="14"/>
        <v>83.600000000000009</v>
      </c>
      <c r="G140" s="18">
        <f t="shared" si="15"/>
        <v>501.59999999999997</v>
      </c>
      <c r="I140" s="87"/>
      <c r="J140" s="84"/>
      <c r="K140" s="85"/>
    </row>
    <row r="141" spans="1:11" ht="24.75" customHeight="1">
      <c r="A141" s="16"/>
      <c r="B141" s="11"/>
      <c r="C141" s="11"/>
      <c r="D141" s="6" t="s">
        <v>131</v>
      </c>
      <c r="E141" s="18"/>
      <c r="F141" s="19">
        <f t="shared" si="14"/>
        <v>0</v>
      </c>
      <c r="G141" s="18">
        <f t="shared" si="15"/>
        <v>0</v>
      </c>
      <c r="I141" s="83"/>
      <c r="J141" s="84"/>
      <c r="K141" s="85"/>
    </row>
    <row r="142" spans="1:11" ht="18" customHeight="1">
      <c r="A142" s="57">
        <v>7</v>
      </c>
      <c r="B142" s="58">
        <v>11</v>
      </c>
      <c r="C142" s="58"/>
      <c r="D142" s="54" t="s">
        <v>286</v>
      </c>
      <c r="E142" s="62">
        <v>393</v>
      </c>
      <c r="F142" s="63">
        <f t="shared" si="14"/>
        <v>78.600000000000009</v>
      </c>
      <c r="G142" s="62">
        <f t="shared" si="15"/>
        <v>471.59999999999997</v>
      </c>
      <c r="I142" s="83"/>
      <c r="J142" s="84"/>
      <c r="K142" s="85"/>
    </row>
    <row r="143" spans="1:11" ht="34.5" customHeight="1">
      <c r="A143" s="16">
        <v>7</v>
      </c>
      <c r="B143" s="11">
        <v>12</v>
      </c>
      <c r="C143" s="11"/>
      <c r="D143" s="17" t="s">
        <v>132</v>
      </c>
      <c r="E143" s="18">
        <v>235</v>
      </c>
      <c r="F143" s="19">
        <f t="shared" si="14"/>
        <v>47</v>
      </c>
      <c r="G143" s="18">
        <f t="shared" si="15"/>
        <v>282</v>
      </c>
      <c r="I143" s="83"/>
      <c r="J143" s="84"/>
      <c r="K143" s="85"/>
    </row>
    <row r="144" spans="1:11" ht="36" customHeight="1">
      <c r="A144" s="16">
        <v>7</v>
      </c>
      <c r="B144" s="11">
        <v>13</v>
      </c>
      <c r="C144" s="11"/>
      <c r="D144" s="17" t="s">
        <v>133</v>
      </c>
      <c r="E144" s="18">
        <v>440</v>
      </c>
      <c r="F144" s="19">
        <f t="shared" si="14"/>
        <v>88</v>
      </c>
      <c r="G144" s="18">
        <f t="shared" si="15"/>
        <v>528</v>
      </c>
      <c r="I144" s="83"/>
      <c r="J144" s="84"/>
      <c r="K144" s="85"/>
    </row>
    <row r="145" spans="1:11" ht="24" customHeight="1">
      <c r="A145" s="16">
        <v>7</v>
      </c>
      <c r="B145" s="11">
        <v>15</v>
      </c>
      <c r="C145" s="11"/>
      <c r="D145" s="17" t="s">
        <v>134</v>
      </c>
      <c r="E145" s="18">
        <v>437</v>
      </c>
      <c r="F145" s="19">
        <f t="shared" si="14"/>
        <v>87.4</v>
      </c>
      <c r="G145" s="18">
        <f t="shared" si="15"/>
        <v>524.4</v>
      </c>
      <c r="I145" s="83"/>
      <c r="J145" s="84"/>
      <c r="K145" s="85"/>
    </row>
    <row r="146" spans="1:11" ht="32.25" customHeight="1">
      <c r="A146" s="16">
        <v>7</v>
      </c>
      <c r="B146" s="11">
        <v>16</v>
      </c>
      <c r="C146" s="11"/>
      <c r="D146" s="17" t="s">
        <v>135</v>
      </c>
      <c r="E146" s="18">
        <v>273</v>
      </c>
      <c r="F146" s="19">
        <f t="shared" si="14"/>
        <v>54.6</v>
      </c>
      <c r="G146" s="18">
        <f t="shared" si="15"/>
        <v>327.59999999999997</v>
      </c>
      <c r="I146" s="83"/>
      <c r="J146" s="84"/>
      <c r="K146" s="85"/>
    </row>
    <row r="147" spans="1:11" ht="22.5" customHeight="1">
      <c r="A147" s="57">
        <v>7</v>
      </c>
      <c r="B147" s="58">
        <v>17</v>
      </c>
      <c r="C147" s="58"/>
      <c r="D147" s="54" t="s">
        <v>287</v>
      </c>
      <c r="E147" s="62">
        <v>477</v>
      </c>
      <c r="F147" s="63">
        <f t="shared" si="14"/>
        <v>95.4</v>
      </c>
      <c r="G147" s="62">
        <f t="shared" si="15"/>
        <v>572.4</v>
      </c>
      <c r="I147" s="83"/>
      <c r="J147" s="84"/>
      <c r="K147" s="85"/>
    </row>
    <row r="148" spans="1:11" ht="28.5" customHeight="1">
      <c r="A148" s="16">
        <v>7</v>
      </c>
      <c r="B148" s="11">
        <v>18</v>
      </c>
      <c r="C148" s="11"/>
      <c r="D148" s="17" t="s">
        <v>136</v>
      </c>
      <c r="E148" s="18">
        <v>473</v>
      </c>
      <c r="F148" s="19">
        <f t="shared" si="14"/>
        <v>94.600000000000009</v>
      </c>
      <c r="G148" s="18">
        <f t="shared" si="15"/>
        <v>567.6</v>
      </c>
      <c r="I148" s="83"/>
      <c r="J148" s="84"/>
      <c r="K148" s="85"/>
    </row>
    <row r="149" spans="1:11" ht="19.5" customHeight="1">
      <c r="A149" s="16"/>
      <c r="B149" s="11"/>
      <c r="C149" s="11"/>
      <c r="D149" s="6" t="s">
        <v>137</v>
      </c>
      <c r="E149" s="18"/>
      <c r="F149" s="19">
        <f t="shared" si="14"/>
        <v>0</v>
      </c>
      <c r="G149" s="18">
        <f t="shared" si="15"/>
        <v>0</v>
      </c>
      <c r="I149" s="83"/>
      <c r="J149" s="84"/>
      <c r="K149" s="85"/>
    </row>
    <row r="150" spans="1:11" ht="50.25" customHeight="1">
      <c r="A150" s="16">
        <v>7</v>
      </c>
      <c r="B150" s="11">
        <v>21</v>
      </c>
      <c r="C150" s="11"/>
      <c r="D150" s="17" t="s">
        <v>138</v>
      </c>
      <c r="E150" s="18">
        <v>277</v>
      </c>
      <c r="F150" s="19">
        <f t="shared" si="14"/>
        <v>55.400000000000006</v>
      </c>
      <c r="G150" s="18">
        <f t="shared" si="15"/>
        <v>332.4</v>
      </c>
      <c r="I150" s="83"/>
      <c r="J150" s="84"/>
      <c r="K150" s="85"/>
    </row>
    <row r="151" spans="1:11" ht="51" customHeight="1">
      <c r="A151" s="16">
        <v>7</v>
      </c>
      <c r="B151" s="11">
        <v>22</v>
      </c>
      <c r="C151" s="11"/>
      <c r="D151" s="17" t="s">
        <v>139</v>
      </c>
      <c r="E151" s="18">
        <v>196</v>
      </c>
      <c r="F151" s="19">
        <f t="shared" si="14"/>
        <v>39.200000000000003</v>
      </c>
      <c r="G151" s="18">
        <f t="shared" si="15"/>
        <v>235.2</v>
      </c>
      <c r="I151" s="83"/>
      <c r="J151" s="84"/>
      <c r="K151" s="85"/>
    </row>
    <row r="152" spans="1:11" ht="47.25" customHeight="1">
      <c r="A152" s="16">
        <v>7</v>
      </c>
      <c r="B152" s="11">
        <v>23</v>
      </c>
      <c r="C152" s="11"/>
      <c r="D152" s="17" t="s">
        <v>140</v>
      </c>
      <c r="E152" s="18">
        <v>196</v>
      </c>
      <c r="F152" s="19">
        <f t="shared" si="14"/>
        <v>39.200000000000003</v>
      </c>
      <c r="G152" s="18">
        <f t="shared" si="15"/>
        <v>235.2</v>
      </c>
      <c r="I152" s="83"/>
      <c r="J152" s="84"/>
      <c r="K152" s="85"/>
    </row>
    <row r="153" spans="1:11" ht="24" customHeight="1">
      <c r="A153" s="16">
        <v>7</v>
      </c>
      <c r="B153" s="11">
        <v>24</v>
      </c>
      <c r="C153" s="11"/>
      <c r="D153" s="17" t="s">
        <v>141</v>
      </c>
      <c r="E153" s="18">
        <v>306</v>
      </c>
      <c r="F153" s="19">
        <f t="shared" si="14"/>
        <v>61.2</v>
      </c>
      <c r="G153" s="18">
        <f t="shared" si="15"/>
        <v>367.2</v>
      </c>
      <c r="I153" s="83"/>
      <c r="J153" s="84"/>
      <c r="K153" s="85"/>
    </row>
    <row r="154" spans="1:11" ht="21" customHeight="1">
      <c r="A154" s="16">
        <v>7</v>
      </c>
      <c r="B154" s="11">
        <v>25</v>
      </c>
      <c r="C154" s="11"/>
      <c r="D154" s="17" t="s">
        <v>142</v>
      </c>
      <c r="E154" s="18">
        <v>221</v>
      </c>
      <c r="F154" s="19">
        <f t="shared" si="14"/>
        <v>44.2</v>
      </c>
      <c r="G154" s="18">
        <f t="shared" si="15"/>
        <v>265.2</v>
      </c>
      <c r="I154" s="83"/>
      <c r="J154" s="84"/>
      <c r="K154" s="85"/>
    </row>
    <row r="155" spans="1:11" ht="15.6" customHeight="1">
      <c r="A155" s="16"/>
      <c r="B155" s="11">
        <v>2</v>
      </c>
      <c r="C155" s="11"/>
      <c r="D155" s="6" t="s">
        <v>109</v>
      </c>
      <c r="E155" s="18"/>
      <c r="F155" s="19">
        <f t="shared" si="14"/>
        <v>0</v>
      </c>
      <c r="G155" s="18">
        <f t="shared" si="15"/>
        <v>0</v>
      </c>
      <c r="I155" s="83"/>
      <c r="J155" s="84"/>
      <c r="K155" s="85"/>
    </row>
    <row r="156" spans="1:11" ht="24.75" customHeight="1">
      <c r="A156" s="16">
        <v>7</v>
      </c>
      <c r="B156" s="11">
        <v>26</v>
      </c>
      <c r="C156" s="11"/>
      <c r="D156" s="17" t="s">
        <v>143</v>
      </c>
      <c r="E156" s="18">
        <v>266</v>
      </c>
      <c r="F156" s="19">
        <f t="shared" si="14"/>
        <v>53.2</v>
      </c>
      <c r="G156" s="18">
        <f t="shared" si="15"/>
        <v>319.2</v>
      </c>
      <c r="I156" s="83"/>
      <c r="J156" s="84"/>
      <c r="K156" s="85"/>
    </row>
    <row r="157" spans="1:11" ht="19.5" customHeight="1">
      <c r="A157" s="16">
        <v>7</v>
      </c>
      <c r="B157" s="11">
        <v>27</v>
      </c>
      <c r="C157" s="11"/>
      <c r="D157" s="17" t="s">
        <v>144</v>
      </c>
      <c r="E157" s="18">
        <v>536</v>
      </c>
      <c r="F157" s="19">
        <f t="shared" si="14"/>
        <v>107.2</v>
      </c>
      <c r="G157" s="18">
        <f t="shared" si="15"/>
        <v>643.19999999999993</v>
      </c>
      <c r="I157" s="83"/>
      <c r="J157" s="84"/>
      <c r="K157" s="85"/>
    </row>
    <row r="158" spans="1:11" ht="23.25" customHeight="1">
      <c r="A158" s="16">
        <v>7</v>
      </c>
      <c r="B158" s="11">
        <v>28</v>
      </c>
      <c r="C158" s="11"/>
      <c r="D158" s="17" t="s">
        <v>145</v>
      </c>
      <c r="E158" s="18">
        <v>373</v>
      </c>
      <c r="F158" s="19">
        <f t="shared" si="14"/>
        <v>74.600000000000009</v>
      </c>
      <c r="G158" s="18">
        <f t="shared" si="15"/>
        <v>447.59999999999997</v>
      </c>
      <c r="I158" s="83"/>
      <c r="J158" s="84"/>
      <c r="K158" s="85"/>
    </row>
    <row r="159" spans="1:11" ht="18" customHeight="1">
      <c r="A159" s="16">
        <v>7</v>
      </c>
      <c r="B159" s="11">
        <v>29</v>
      </c>
      <c r="C159" s="11"/>
      <c r="D159" s="17" t="s">
        <v>146</v>
      </c>
      <c r="E159" s="18">
        <v>236</v>
      </c>
      <c r="F159" s="19">
        <f t="shared" si="14"/>
        <v>47.2</v>
      </c>
      <c r="G159" s="18">
        <f t="shared" si="15"/>
        <v>283.2</v>
      </c>
      <c r="I159" s="83"/>
      <c r="J159" s="84"/>
      <c r="K159" s="85"/>
    </row>
    <row r="160" spans="1:11" ht="22.5" customHeight="1">
      <c r="A160" s="16">
        <v>7</v>
      </c>
      <c r="B160" s="11">
        <v>32</v>
      </c>
      <c r="C160" s="11"/>
      <c r="D160" s="17" t="s">
        <v>147</v>
      </c>
      <c r="E160" s="18">
        <v>43</v>
      </c>
      <c r="F160" s="19">
        <f t="shared" si="14"/>
        <v>8.6</v>
      </c>
      <c r="G160" s="18">
        <f t="shared" si="15"/>
        <v>51.6</v>
      </c>
      <c r="I160" s="83"/>
      <c r="J160" s="84"/>
      <c r="K160" s="85"/>
    </row>
    <row r="161" spans="1:11" hidden="1">
      <c r="A161" s="16">
        <v>8</v>
      </c>
      <c r="B161" s="11">
        <v>36</v>
      </c>
      <c r="C161" s="11"/>
      <c r="D161" s="17" t="s">
        <v>148</v>
      </c>
      <c r="E161" s="18"/>
      <c r="F161" s="20"/>
      <c r="G161" s="21"/>
      <c r="I161" s="83"/>
      <c r="J161" s="84"/>
      <c r="K161" s="85"/>
    </row>
    <row r="162" spans="1:11" hidden="1">
      <c r="A162" s="16"/>
      <c r="B162" s="11"/>
      <c r="C162" s="11"/>
      <c r="D162" s="17"/>
      <c r="E162" s="18"/>
      <c r="F162" s="20"/>
      <c r="G162" s="21"/>
      <c r="I162" s="83"/>
      <c r="J162" s="84"/>
      <c r="K162" s="85"/>
    </row>
    <row r="163" spans="1:11">
      <c r="A163" s="16"/>
      <c r="B163" s="11"/>
      <c r="C163" s="11"/>
      <c r="D163" s="17"/>
      <c r="E163" s="18"/>
      <c r="F163" s="20"/>
      <c r="G163" s="21"/>
      <c r="I163" s="83"/>
      <c r="J163" s="84"/>
      <c r="K163" s="85"/>
    </row>
    <row r="164" spans="1:11" ht="26.45" customHeight="1">
      <c r="A164" s="16">
        <v>8</v>
      </c>
      <c r="B164" s="11"/>
      <c r="C164" s="11"/>
      <c r="D164" s="9" t="s">
        <v>149</v>
      </c>
      <c r="E164" s="18"/>
      <c r="F164" s="20"/>
      <c r="G164" s="21"/>
      <c r="I164" s="83"/>
      <c r="J164" s="84"/>
      <c r="K164" s="85"/>
    </row>
    <row r="165" spans="1:11" ht="46.5" customHeight="1">
      <c r="A165" s="16">
        <v>8</v>
      </c>
      <c r="B165" s="11">
        <v>1</v>
      </c>
      <c r="C165" s="11"/>
      <c r="D165" s="17" t="s">
        <v>150</v>
      </c>
      <c r="E165" s="18">
        <v>122</v>
      </c>
      <c r="F165" s="19">
        <f>E165*0.2</f>
        <v>24.400000000000002</v>
      </c>
      <c r="G165" s="18">
        <f>E165*1.2</f>
        <v>146.4</v>
      </c>
      <c r="I165" s="83"/>
      <c r="J165" s="84"/>
      <c r="K165" s="85"/>
    </row>
    <row r="166" spans="1:11" ht="38.25" customHeight="1">
      <c r="A166" s="16">
        <v>8</v>
      </c>
      <c r="B166" s="11">
        <v>2</v>
      </c>
      <c r="C166" s="11"/>
      <c r="D166" s="17" t="s">
        <v>151</v>
      </c>
      <c r="E166" s="18">
        <v>874</v>
      </c>
      <c r="F166" s="19">
        <f>E166*0.2</f>
        <v>174.8</v>
      </c>
      <c r="G166" s="18">
        <f>E166*1.2</f>
        <v>1048.8</v>
      </c>
      <c r="I166" s="83"/>
      <c r="J166" s="84"/>
      <c r="K166" s="85"/>
    </row>
    <row r="167" spans="1:11" ht="38.25" customHeight="1">
      <c r="A167" s="57">
        <v>8</v>
      </c>
      <c r="B167" s="58">
        <v>3</v>
      </c>
      <c r="C167" s="58"/>
      <c r="D167" s="54" t="s">
        <v>288</v>
      </c>
      <c r="E167" s="62">
        <v>1023</v>
      </c>
      <c r="F167" s="63">
        <f>E167*0.2</f>
        <v>204.60000000000002</v>
      </c>
      <c r="G167" s="62">
        <f>E167*1.2</f>
        <v>1227.5999999999999</v>
      </c>
      <c r="I167" s="83"/>
      <c r="J167" s="84"/>
      <c r="K167" s="85"/>
    </row>
    <row r="168" spans="1:11">
      <c r="A168" s="16"/>
      <c r="B168" s="11"/>
      <c r="C168" s="11"/>
      <c r="D168" s="17"/>
      <c r="E168" s="18"/>
      <c r="F168" s="19"/>
      <c r="G168" s="18"/>
      <c r="H168" s="24"/>
      <c r="I168" s="83"/>
      <c r="J168" s="84"/>
      <c r="K168" s="85"/>
    </row>
    <row r="169" spans="1:11">
      <c r="A169" s="16"/>
      <c r="B169" s="11"/>
      <c r="C169" s="11"/>
      <c r="D169" s="17"/>
      <c r="E169" s="18"/>
      <c r="F169" s="19"/>
      <c r="G169" s="18"/>
      <c r="I169" s="83"/>
      <c r="J169" s="84"/>
      <c r="K169" s="85"/>
    </row>
    <row r="170" spans="1:11" ht="25.15" customHeight="1">
      <c r="A170" s="16">
        <v>9</v>
      </c>
      <c r="B170" s="11"/>
      <c r="C170" s="11"/>
      <c r="D170" s="9" t="s">
        <v>152</v>
      </c>
      <c r="E170" s="18"/>
      <c r="F170" s="19"/>
      <c r="G170" s="18"/>
      <c r="I170" s="83"/>
      <c r="J170" s="84"/>
      <c r="K170" s="85"/>
    </row>
    <row r="171" spans="1:11" ht="21" customHeight="1">
      <c r="A171" s="16"/>
      <c r="B171" s="11"/>
      <c r="C171" s="11"/>
      <c r="D171" s="6" t="s">
        <v>153</v>
      </c>
      <c r="E171" s="18"/>
      <c r="F171" s="19"/>
      <c r="G171" s="18"/>
      <c r="I171" s="83"/>
      <c r="J171" s="84"/>
      <c r="K171" s="85"/>
    </row>
    <row r="172" spans="1:11" ht="21.75" customHeight="1">
      <c r="A172" s="16">
        <v>9</v>
      </c>
      <c r="B172" s="11">
        <v>1</v>
      </c>
      <c r="C172" s="11"/>
      <c r="D172" s="17" t="s">
        <v>154</v>
      </c>
      <c r="E172" s="18">
        <v>179</v>
      </c>
      <c r="F172" s="19">
        <f t="shared" ref="F172:F190" si="16">E172*0.2</f>
        <v>35.800000000000004</v>
      </c>
      <c r="G172" s="18">
        <f t="shared" ref="G172:G190" si="17">E172*1.2</f>
        <v>214.79999999999998</v>
      </c>
      <c r="I172" s="83"/>
      <c r="J172" s="84"/>
      <c r="K172" s="85"/>
    </row>
    <row r="173" spans="1:11" ht="22.5" customHeight="1">
      <c r="A173" s="16">
        <v>9</v>
      </c>
      <c r="B173" s="11">
        <v>2</v>
      </c>
      <c r="C173" s="11"/>
      <c r="D173" s="17" t="s">
        <v>155</v>
      </c>
      <c r="E173" s="18">
        <v>83</v>
      </c>
      <c r="F173" s="19">
        <f t="shared" si="16"/>
        <v>16.600000000000001</v>
      </c>
      <c r="G173" s="18">
        <f t="shared" si="17"/>
        <v>99.6</v>
      </c>
      <c r="I173" s="83"/>
      <c r="J173" s="84"/>
      <c r="K173" s="85"/>
    </row>
    <row r="174" spans="1:11" ht="21" customHeight="1">
      <c r="A174" s="16">
        <v>9</v>
      </c>
      <c r="B174" s="11">
        <v>3</v>
      </c>
      <c r="C174" s="11"/>
      <c r="D174" s="17" t="s">
        <v>156</v>
      </c>
      <c r="E174" s="18">
        <v>249</v>
      </c>
      <c r="F174" s="19">
        <f t="shared" si="16"/>
        <v>49.800000000000004</v>
      </c>
      <c r="G174" s="18">
        <f t="shared" si="17"/>
        <v>298.8</v>
      </c>
      <c r="I174" s="83"/>
      <c r="J174" s="84"/>
      <c r="K174" s="85"/>
    </row>
    <row r="175" spans="1:11" ht="23.25" customHeight="1">
      <c r="A175" s="16">
        <v>9</v>
      </c>
      <c r="B175" s="11">
        <v>4</v>
      </c>
      <c r="C175" s="11"/>
      <c r="D175" s="17" t="s">
        <v>157</v>
      </c>
      <c r="E175" s="18">
        <v>136</v>
      </c>
      <c r="F175" s="19">
        <f t="shared" si="16"/>
        <v>27.200000000000003</v>
      </c>
      <c r="G175" s="18">
        <f t="shared" si="17"/>
        <v>163.19999999999999</v>
      </c>
      <c r="I175" s="83"/>
      <c r="J175" s="84"/>
      <c r="K175" s="85"/>
    </row>
    <row r="176" spans="1:11" ht="19.5" customHeight="1">
      <c r="A176" s="16">
        <v>9</v>
      </c>
      <c r="B176" s="11">
        <v>5</v>
      </c>
      <c r="C176" s="11"/>
      <c r="D176" s="17" t="s">
        <v>158</v>
      </c>
      <c r="E176" s="18">
        <v>136</v>
      </c>
      <c r="F176" s="19">
        <f t="shared" si="16"/>
        <v>27.200000000000003</v>
      </c>
      <c r="G176" s="18">
        <f t="shared" si="17"/>
        <v>163.19999999999999</v>
      </c>
      <c r="I176" s="83"/>
      <c r="J176" s="84"/>
      <c r="K176" s="85"/>
    </row>
    <row r="177" spans="1:11" ht="33" customHeight="1">
      <c r="A177" s="16">
        <v>9</v>
      </c>
      <c r="B177" s="11">
        <v>6</v>
      </c>
      <c r="C177" s="11"/>
      <c r="D177" s="17" t="s">
        <v>159</v>
      </c>
      <c r="E177" s="18">
        <v>132</v>
      </c>
      <c r="F177" s="19">
        <f t="shared" si="16"/>
        <v>26.400000000000002</v>
      </c>
      <c r="G177" s="18">
        <f t="shared" si="17"/>
        <v>158.4</v>
      </c>
      <c r="I177" s="83"/>
      <c r="J177" s="84"/>
      <c r="K177" s="85"/>
    </row>
    <row r="178" spans="1:11" ht="36.75" customHeight="1">
      <c r="A178" s="16">
        <v>9</v>
      </c>
      <c r="B178" s="11">
        <v>7</v>
      </c>
      <c r="C178" s="11"/>
      <c r="D178" s="17" t="s">
        <v>160</v>
      </c>
      <c r="E178" s="18">
        <v>66</v>
      </c>
      <c r="F178" s="19">
        <f t="shared" si="16"/>
        <v>13.200000000000001</v>
      </c>
      <c r="G178" s="18">
        <f t="shared" si="17"/>
        <v>79.2</v>
      </c>
      <c r="I178" s="83"/>
      <c r="J178" s="84"/>
      <c r="K178" s="85"/>
    </row>
    <row r="179" spans="1:11" ht="25.5">
      <c r="A179" s="16">
        <v>9</v>
      </c>
      <c r="B179" s="11">
        <v>8</v>
      </c>
      <c r="C179" s="11"/>
      <c r="D179" s="17" t="s">
        <v>161</v>
      </c>
      <c r="E179" s="18">
        <v>52</v>
      </c>
      <c r="F179" s="19">
        <f t="shared" si="16"/>
        <v>10.4</v>
      </c>
      <c r="G179" s="18">
        <f t="shared" si="17"/>
        <v>62.4</v>
      </c>
      <c r="I179" s="83"/>
      <c r="J179" s="84"/>
      <c r="K179" s="85"/>
    </row>
    <row r="180" spans="1:11" ht="21" customHeight="1">
      <c r="A180" s="16"/>
      <c r="B180" s="11"/>
      <c r="C180" s="11"/>
      <c r="D180" s="6" t="s">
        <v>162</v>
      </c>
      <c r="E180" s="18"/>
      <c r="F180" s="19">
        <f t="shared" si="16"/>
        <v>0</v>
      </c>
      <c r="G180" s="18">
        <f t="shared" si="17"/>
        <v>0</v>
      </c>
      <c r="I180" s="83"/>
      <c r="J180" s="84"/>
      <c r="K180" s="85"/>
    </row>
    <row r="181" spans="1:11" ht="22.5" customHeight="1">
      <c r="A181" s="16">
        <v>9</v>
      </c>
      <c r="B181" s="11">
        <v>10</v>
      </c>
      <c r="C181" s="11"/>
      <c r="D181" s="17" t="s">
        <v>163</v>
      </c>
      <c r="E181" s="18">
        <v>52</v>
      </c>
      <c r="F181" s="19">
        <f t="shared" si="16"/>
        <v>10.4</v>
      </c>
      <c r="G181" s="18">
        <f t="shared" si="17"/>
        <v>62.4</v>
      </c>
      <c r="I181" s="83"/>
      <c r="J181" s="84"/>
      <c r="K181" s="85"/>
    </row>
    <row r="182" spans="1:11" ht="24" customHeight="1">
      <c r="A182" s="16">
        <v>9</v>
      </c>
      <c r="B182" s="11">
        <v>11</v>
      </c>
      <c r="C182" s="11"/>
      <c r="D182" s="17" t="s">
        <v>164</v>
      </c>
      <c r="E182" s="18">
        <v>24</v>
      </c>
      <c r="F182" s="19">
        <f t="shared" si="16"/>
        <v>4.8000000000000007</v>
      </c>
      <c r="G182" s="18">
        <f t="shared" si="17"/>
        <v>28.799999999999997</v>
      </c>
      <c r="I182" s="83"/>
      <c r="J182" s="84"/>
      <c r="K182" s="85"/>
    </row>
    <row r="183" spans="1:11" ht="25.5" customHeight="1">
      <c r="A183" s="16">
        <v>9</v>
      </c>
      <c r="B183" s="11">
        <v>12</v>
      </c>
      <c r="C183" s="11"/>
      <c r="D183" s="17" t="s">
        <v>165</v>
      </c>
      <c r="E183" s="18">
        <v>26</v>
      </c>
      <c r="F183" s="19">
        <f t="shared" si="16"/>
        <v>5.2</v>
      </c>
      <c r="G183" s="18">
        <f t="shared" si="17"/>
        <v>31.2</v>
      </c>
      <c r="I183" s="83"/>
      <c r="J183" s="84"/>
      <c r="K183" s="85"/>
    </row>
    <row r="184" spans="1:11" ht="20.25" customHeight="1">
      <c r="A184" s="57">
        <v>9</v>
      </c>
      <c r="B184" s="58">
        <v>13</v>
      </c>
      <c r="C184" s="58"/>
      <c r="D184" s="54" t="s">
        <v>289</v>
      </c>
      <c r="E184" s="62">
        <v>40</v>
      </c>
      <c r="F184" s="63">
        <f t="shared" si="16"/>
        <v>8</v>
      </c>
      <c r="G184" s="62">
        <f t="shared" si="17"/>
        <v>48</v>
      </c>
      <c r="I184" s="83"/>
      <c r="J184" s="84"/>
      <c r="K184" s="85"/>
    </row>
    <row r="185" spans="1:11" ht="18.75" customHeight="1">
      <c r="A185" s="16">
        <v>9</v>
      </c>
      <c r="B185" s="11">
        <v>14</v>
      </c>
      <c r="C185" s="11"/>
      <c r="D185" s="17" t="s">
        <v>166</v>
      </c>
      <c r="E185" s="18">
        <v>100</v>
      </c>
      <c r="F185" s="19">
        <f t="shared" si="16"/>
        <v>20</v>
      </c>
      <c r="G185" s="18">
        <f t="shared" si="17"/>
        <v>120</v>
      </c>
      <c r="I185" s="83"/>
      <c r="J185" s="84"/>
      <c r="K185" s="85"/>
    </row>
    <row r="186" spans="1:11" ht="22.5" customHeight="1">
      <c r="A186" s="16">
        <v>9</v>
      </c>
      <c r="B186" s="11">
        <v>15</v>
      </c>
      <c r="C186" s="11"/>
      <c r="D186" s="17" t="s">
        <v>167</v>
      </c>
      <c r="E186" s="18">
        <v>77</v>
      </c>
      <c r="F186" s="19">
        <f t="shared" si="16"/>
        <v>15.4</v>
      </c>
      <c r="G186" s="18">
        <f t="shared" si="17"/>
        <v>92.399999999999991</v>
      </c>
      <c r="I186" s="83"/>
      <c r="J186" s="84"/>
      <c r="K186" s="85"/>
    </row>
    <row r="187" spans="1:11" ht="23.25" customHeight="1">
      <c r="A187" s="16">
        <v>9</v>
      </c>
      <c r="B187" s="11">
        <v>16</v>
      </c>
      <c r="C187" s="11"/>
      <c r="D187" s="17" t="s">
        <v>168</v>
      </c>
      <c r="E187" s="18">
        <v>79</v>
      </c>
      <c r="F187" s="19">
        <f t="shared" si="16"/>
        <v>15.8</v>
      </c>
      <c r="G187" s="18">
        <f t="shared" si="17"/>
        <v>94.8</v>
      </c>
      <c r="I187" s="83"/>
      <c r="J187" s="84"/>
      <c r="K187" s="85"/>
    </row>
    <row r="188" spans="1:11" ht="23.25" customHeight="1">
      <c r="A188" s="16">
        <v>9</v>
      </c>
      <c r="B188" s="11">
        <v>17</v>
      </c>
      <c r="C188" s="11"/>
      <c r="D188" s="17" t="s">
        <v>169</v>
      </c>
      <c r="E188" s="18">
        <v>75</v>
      </c>
      <c r="F188" s="19">
        <f t="shared" si="16"/>
        <v>15</v>
      </c>
      <c r="G188" s="18">
        <f t="shared" si="17"/>
        <v>90</v>
      </c>
      <c r="I188" s="83"/>
      <c r="J188" s="84"/>
      <c r="K188" s="85"/>
    </row>
    <row r="189" spans="1:11" ht="24.75" customHeight="1">
      <c r="A189" s="16">
        <v>9</v>
      </c>
      <c r="B189" s="11">
        <v>18</v>
      </c>
      <c r="C189" s="11"/>
      <c r="D189" s="17" t="s">
        <v>170</v>
      </c>
      <c r="E189" s="18">
        <v>105</v>
      </c>
      <c r="F189" s="19">
        <f t="shared" si="16"/>
        <v>21</v>
      </c>
      <c r="G189" s="18">
        <f t="shared" si="17"/>
        <v>126</v>
      </c>
      <c r="I189" s="83"/>
      <c r="J189" s="84"/>
      <c r="K189" s="85"/>
    </row>
    <row r="190" spans="1:11" ht="47.25" customHeight="1">
      <c r="A190" s="16">
        <v>9</v>
      </c>
      <c r="B190" s="11">
        <v>19</v>
      </c>
      <c r="C190" s="11"/>
      <c r="D190" s="31" t="s">
        <v>171</v>
      </c>
      <c r="E190" s="18">
        <v>420</v>
      </c>
      <c r="F190" s="19">
        <f t="shared" si="16"/>
        <v>84</v>
      </c>
      <c r="G190" s="18">
        <f t="shared" si="17"/>
        <v>504</v>
      </c>
      <c r="I190" s="83"/>
      <c r="J190" s="84"/>
      <c r="K190" s="85"/>
    </row>
    <row r="191" spans="1:11" ht="25.5">
      <c r="A191" s="16"/>
      <c r="B191" s="11"/>
      <c r="C191" s="11"/>
      <c r="D191" s="6" t="s">
        <v>172</v>
      </c>
      <c r="E191" s="18"/>
      <c r="F191" s="19"/>
      <c r="G191" s="18"/>
      <c r="I191" s="83"/>
      <c r="J191" s="84"/>
      <c r="K191" s="85"/>
    </row>
    <row r="192" spans="1:11" ht="21.75" customHeight="1">
      <c r="A192" s="16">
        <v>9</v>
      </c>
      <c r="B192" s="11">
        <v>20</v>
      </c>
      <c r="C192" s="11"/>
      <c r="D192" s="17" t="s">
        <v>173</v>
      </c>
      <c r="E192" s="18">
        <v>165</v>
      </c>
      <c r="F192" s="19">
        <f t="shared" ref="F192:F213" si="18">E192*0.2</f>
        <v>33</v>
      </c>
      <c r="G192" s="18">
        <f t="shared" ref="G192:G213" si="19">E192*1.2</f>
        <v>198</v>
      </c>
      <c r="H192" s="24"/>
      <c r="I192" s="83"/>
      <c r="J192" s="84"/>
      <c r="K192" s="85"/>
    </row>
    <row r="193" spans="1:11" ht="21.75" customHeight="1">
      <c r="A193" s="16">
        <v>9</v>
      </c>
      <c r="B193" s="11">
        <v>21</v>
      </c>
      <c r="C193" s="11"/>
      <c r="D193" s="17" t="s">
        <v>174</v>
      </c>
      <c r="E193" s="18">
        <v>150</v>
      </c>
      <c r="F193" s="19">
        <f t="shared" si="18"/>
        <v>30</v>
      </c>
      <c r="G193" s="18">
        <f t="shared" si="19"/>
        <v>180</v>
      </c>
      <c r="I193" s="83"/>
      <c r="J193" s="84"/>
      <c r="K193" s="85"/>
    </row>
    <row r="194" spans="1:11" ht="22.5" customHeight="1">
      <c r="A194" s="16">
        <v>9</v>
      </c>
      <c r="B194" s="11">
        <v>22</v>
      </c>
      <c r="C194" s="11"/>
      <c r="D194" s="17" t="s">
        <v>175</v>
      </c>
      <c r="E194" s="18">
        <v>161</v>
      </c>
      <c r="F194" s="19">
        <f t="shared" si="18"/>
        <v>32.200000000000003</v>
      </c>
      <c r="G194" s="18">
        <f t="shared" si="19"/>
        <v>193.2</v>
      </c>
      <c r="I194" s="83"/>
      <c r="J194" s="84"/>
      <c r="K194" s="85"/>
    </row>
    <row r="195" spans="1:11" ht="21" customHeight="1">
      <c r="A195" s="16">
        <v>9</v>
      </c>
      <c r="B195" s="11">
        <v>23</v>
      </c>
      <c r="C195" s="11"/>
      <c r="D195" s="17" t="s">
        <v>176</v>
      </c>
      <c r="E195" s="18">
        <v>142</v>
      </c>
      <c r="F195" s="19">
        <f t="shared" si="18"/>
        <v>28.400000000000002</v>
      </c>
      <c r="G195" s="18">
        <f t="shared" si="19"/>
        <v>170.4</v>
      </c>
      <c r="I195" s="83"/>
      <c r="J195" s="84"/>
      <c r="K195" s="85"/>
    </row>
    <row r="196" spans="1:11" ht="22.5" customHeight="1">
      <c r="A196" s="16">
        <v>9</v>
      </c>
      <c r="B196" s="11">
        <v>24</v>
      </c>
      <c r="C196" s="11"/>
      <c r="D196" s="17" t="s">
        <v>177</v>
      </c>
      <c r="E196" s="18">
        <v>150</v>
      </c>
      <c r="F196" s="19">
        <f t="shared" si="18"/>
        <v>30</v>
      </c>
      <c r="G196" s="18">
        <f t="shared" si="19"/>
        <v>180</v>
      </c>
      <c r="I196" s="83"/>
      <c r="J196" s="84"/>
      <c r="K196" s="85"/>
    </row>
    <row r="197" spans="1:11" ht="21.75" customHeight="1">
      <c r="A197" s="16">
        <v>9</v>
      </c>
      <c r="B197" s="11">
        <v>25</v>
      </c>
      <c r="C197" s="11"/>
      <c r="D197" s="17" t="s">
        <v>178</v>
      </c>
      <c r="E197" s="18">
        <v>168</v>
      </c>
      <c r="F197" s="19">
        <f t="shared" si="18"/>
        <v>33.6</v>
      </c>
      <c r="G197" s="18">
        <f t="shared" si="19"/>
        <v>201.6</v>
      </c>
      <c r="I197" s="83"/>
      <c r="J197" s="84"/>
      <c r="K197" s="85"/>
    </row>
    <row r="198" spans="1:11" ht="21.75" customHeight="1">
      <c r="A198" s="16">
        <v>9</v>
      </c>
      <c r="B198" s="11">
        <v>26</v>
      </c>
      <c r="C198" s="11"/>
      <c r="D198" s="17" t="s">
        <v>179</v>
      </c>
      <c r="E198" s="18">
        <v>128</v>
      </c>
      <c r="F198" s="19">
        <f t="shared" si="18"/>
        <v>25.6</v>
      </c>
      <c r="G198" s="18">
        <f t="shared" si="19"/>
        <v>153.6</v>
      </c>
      <c r="I198" s="83"/>
      <c r="J198" s="84"/>
      <c r="K198" s="85"/>
    </row>
    <row r="199" spans="1:11" ht="24.75" customHeight="1">
      <c r="A199" s="16">
        <v>9</v>
      </c>
      <c r="B199" s="11">
        <v>27</v>
      </c>
      <c r="C199" s="11"/>
      <c r="D199" s="17" t="s">
        <v>180</v>
      </c>
      <c r="E199" s="18">
        <v>157</v>
      </c>
      <c r="F199" s="19">
        <f t="shared" si="18"/>
        <v>31.400000000000002</v>
      </c>
      <c r="G199" s="18">
        <f t="shared" si="19"/>
        <v>188.4</v>
      </c>
      <c r="I199" s="83"/>
      <c r="J199" s="84"/>
      <c r="K199" s="85"/>
    </row>
    <row r="200" spans="1:11" ht="20.25" customHeight="1">
      <c r="A200" s="16">
        <v>9</v>
      </c>
      <c r="B200" s="11">
        <v>28</v>
      </c>
      <c r="C200" s="11"/>
      <c r="D200" s="17" t="s">
        <v>181</v>
      </c>
      <c r="E200" s="18">
        <v>165</v>
      </c>
      <c r="F200" s="19">
        <f t="shared" si="18"/>
        <v>33</v>
      </c>
      <c r="G200" s="18">
        <f t="shared" si="19"/>
        <v>198</v>
      </c>
      <c r="I200" s="83"/>
      <c r="J200" s="84"/>
      <c r="K200" s="85"/>
    </row>
    <row r="201" spans="1:11" ht="21" customHeight="1">
      <c r="A201" s="16">
        <v>9</v>
      </c>
      <c r="B201" s="11">
        <v>29</v>
      </c>
      <c r="C201" s="11"/>
      <c r="D201" s="17" t="s">
        <v>182</v>
      </c>
      <c r="E201" s="18">
        <v>178</v>
      </c>
      <c r="F201" s="19">
        <f t="shared" si="18"/>
        <v>35.6</v>
      </c>
      <c r="G201" s="18">
        <f t="shared" si="19"/>
        <v>213.6</v>
      </c>
      <c r="I201" s="83"/>
      <c r="J201" s="84"/>
      <c r="K201" s="85"/>
    </row>
    <row r="202" spans="1:11" ht="25.5" customHeight="1">
      <c r="A202" s="16">
        <v>9</v>
      </c>
      <c r="B202" s="11">
        <v>30</v>
      </c>
      <c r="C202" s="11"/>
      <c r="D202" s="17" t="s">
        <v>183</v>
      </c>
      <c r="E202" s="18">
        <v>156</v>
      </c>
      <c r="F202" s="19">
        <f t="shared" si="18"/>
        <v>31.200000000000003</v>
      </c>
      <c r="G202" s="18">
        <f t="shared" si="19"/>
        <v>187.2</v>
      </c>
      <c r="I202" s="83"/>
      <c r="J202" s="84"/>
      <c r="K202" s="85"/>
    </row>
    <row r="203" spans="1:11" ht="20.25" customHeight="1">
      <c r="A203" s="16">
        <v>9</v>
      </c>
      <c r="B203" s="11">
        <v>31</v>
      </c>
      <c r="C203" s="11"/>
      <c r="D203" s="17" t="s">
        <v>184</v>
      </c>
      <c r="E203" s="18">
        <v>156</v>
      </c>
      <c r="F203" s="19">
        <f t="shared" si="18"/>
        <v>31.200000000000003</v>
      </c>
      <c r="G203" s="18">
        <f t="shared" si="19"/>
        <v>187.2</v>
      </c>
      <c r="I203" s="83"/>
      <c r="J203" s="84"/>
      <c r="K203" s="85"/>
    </row>
    <row r="204" spans="1:11" ht="21" customHeight="1">
      <c r="A204" s="16">
        <v>9</v>
      </c>
      <c r="B204" s="11">
        <v>32</v>
      </c>
      <c r="C204" s="11"/>
      <c r="D204" s="17" t="s">
        <v>185</v>
      </c>
      <c r="E204" s="18">
        <v>169</v>
      </c>
      <c r="F204" s="19">
        <f t="shared" si="18"/>
        <v>33.800000000000004</v>
      </c>
      <c r="G204" s="18">
        <f t="shared" si="19"/>
        <v>202.79999999999998</v>
      </c>
      <c r="I204" s="83"/>
      <c r="J204" s="84"/>
      <c r="K204" s="85"/>
    </row>
    <row r="205" spans="1:11" ht="21.75" customHeight="1">
      <c r="A205" s="16">
        <v>9</v>
      </c>
      <c r="B205" s="11">
        <v>33</v>
      </c>
      <c r="C205" s="11"/>
      <c r="D205" s="17" t="s">
        <v>186</v>
      </c>
      <c r="E205" s="18">
        <v>161</v>
      </c>
      <c r="F205" s="19">
        <f t="shared" si="18"/>
        <v>32.200000000000003</v>
      </c>
      <c r="G205" s="18">
        <f t="shared" si="19"/>
        <v>193.2</v>
      </c>
      <c r="I205" s="83"/>
      <c r="J205" s="84"/>
      <c r="K205" s="85"/>
    </row>
    <row r="206" spans="1:11" ht="21" customHeight="1">
      <c r="A206" s="16">
        <v>9</v>
      </c>
      <c r="B206" s="11">
        <v>34</v>
      </c>
      <c r="C206" s="11"/>
      <c r="D206" s="17" t="s">
        <v>187</v>
      </c>
      <c r="E206" s="18">
        <v>168</v>
      </c>
      <c r="F206" s="19">
        <f t="shared" si="18"/>
        <v>33.6</v>
      </c>
      <c r="G206" s="18">
        <f t="shared" si="19"/>
        <v>201.6</v>
      </c>
      <c r="I206" s="83"/>
      <c r="J206" s="84"/>
      <c r="K206" s="85"/>
    </row>
    <row r="207" spans="1:11" ht="23.25" customHeight="1">
      <c r="A207" s="16">
        <v>9</v>
      </c>
      <c r="B207" s="11">
        <v>35</v>
      </c>
      <c r="C207" s="11"/>
      <c r="D207" s="17" t="s">
        <v>188</v>
      </c>
      <c r="E207" s="18">
        <v>155</v>
      </c>
      <c r="F207" s="19">
        <f t="shared" si="18"/>
        <v>31</v>
      </c>
      <c r="G207" s="18">
        <f t="shared" si="19"/>
        <v>186</v>
      </c>
      <c r="I207" s="83"/>
      <c r="J207" s="84"/>
      <c r="K207" s="85"/>
    </row>
    <row r="208" spans="1:11" ht="24.75" customHeight="1">
      <c r="A208" s="16">
        <v>9</v>
      </c>
      <c r="B208" s="11">
        <v>36</v>
      </c>
      <c r="C208" s="11"/>
      <c r="D208" s="17" t="s">
        <v>189</v>
      </c>
      <c r="E208" s="18">
        <v>157</v>
      </c>
      <c r="F208" s="19">
        <f t="shared" si="18"/>
        <v>31.400000000000002</v>
      </c>
      <c r="G208" s="18">
        <f t="shared" si="19"/>
        <v>188.4</v>
      </c>
      <c r="I208" s="83"/>
      <c r="J208" s="84"/>
      <c r="K208" s="85"/>
    </row>
    <row r="209" spans="1:11" ht="35.25" customHeight="1">
      <c r="A209" s="16">
        <v>9</v>
      </c>
      <c r="B209" s="11">
        <v>37</v>
      </c>
      <c r="C209" s="11"/>
      <c r="D209" s="27" t="s">
        <v>190</v>
      </c>
      <c r="E209" s="18">
        <v>491</v>
      </c>
      <c r="F209" s="19">
        <f t="shared" si="18"/>
        <v>98.2</v>
      </c>
      <c r="G209" s="18">
        <f t="shared" si="19"/>
        <v>589.19999999999993</v>
      </c>
      <c r="I209" s="83"/>
      <c r="J209" s="84"/>
      <c r="K209" s="85"/>
    </row>
    <row r="210" spans="1:11" ht="36.75" customHeight="1">
      <c r="A210" s="16">
        <v>9</v>
      </c>
      <c r="B210" s="11">
        <v>38</v>
      </c>
      <c r="C210" s="11"/>
      <c r="D210" s="27" t="s">
        <v>191</v>
      </c>
      <c r="E210" s="18">
        <v>749</v>
      </c>
      <c r="F210" s="19">
        <f t="shared" si="18"/>
        <v>149.80000000000001</v>
      </c>
      <c r="G210" s="18">
        <f t="shared" si="19"/>
        <v>898.8</v>
      </c>
      <c r="I210" s="83"/>
      <c r="J210" s="84"/>
      <c r="K210" s="85"/>
    </row>
    <row r="211" spans="1:11" ht="31.5" customHeight="1">
      <c r="A211" s="16">
        <v>9</v>
      </c>
      <c r="B211" s="11">
        <v>39</v>
      </c>
      <c r="C211" s="11"/>
      <c r="D211" s="27" t="s">
        <v>192</v>
      </c>
      <c r="E211" s="18">
        <v>550</v>
      </c>
      <c r="F211" s="19">
        <f t="shared" si="18"/>
        <v>110</v>
      </c>
      <c r="G211" s="18">
        <f t="shared" si="19"/>
        <v>660</v>
      </c>
      <c r="I211" s="83"/>
      <c r="J211" s="84"/>
      <c r="K211" s="85"/>
    </row>
    <row r="212" spans="1:11" ht="18.75" customHeight="1">
      <c r="A212" s="16">
        <v>9</v>
      </c>
      <c r="B212" s="11">
        <v>39</v>
      </c>
      <c r="C212" s="11">
        <v>1</v>
      </c>
      <c r="D212" s="27" t="s">
        <v>193</v>
      </c>
      <c r="E212" s="18">
        <v>478</v>
      </c>
      <c r="F212" s="19">
        <f t="shared" si="18"/>
        <v>95.600000000000009</v>
      </c>
      <c r="G212" s="18">
        <f t="shared" si="19"/>
        <v>573.6</v>
      </c>
      <c r="I212" s="83"/>
      <c r="J212" s="84"/>
      <c r="K212" s="85"/>
    </row>
    <row r="213" spans="1:11" ht="39" customHeight="1">
      <c r="A213" s="33">
        <v>9</v>
      </c>
      <c r="B213" s="34">
        <v>39</v>
      </c>
      <c r="C213" s="34">
        <v>2</v>
      </c>
      <c r="D213" s="31" t="s">
        <v>194</v>
      </c>
      <c r="E213" s="18">
        <v>921</v>
      </c>
      <c r="F213" s="19">
        <f t="shared" si="18"/>
        <v>184.20000000000002</v>
      </c>
      <c r="G213" s="18">
        <f t="shared" si="19"/>
        <v>1105.2</v>
      </c>
      <c r="I213" s="83"/>
      <c r="J213" s="84"/>
      <c r="K213" s="85"/>
    </row>
    <row r="214" spans="1:11" ht="22.5" customHeight="1">
      <c r="A214" s="16"/>
      <c r="B214" s="11"/>
      <c r="C214" s="11"/>
      <c r="D214" s="6" t="s">
        <v>195</v>
      </c>
      <c r="E214" s="18"/>
      <c r="F214" s="19"/>
      <c r="G214" s="18"/>
      <c r="I214" s="83"/>
      <c r="J214" s="84"/>
      <c r="K214" s="85"/>
    </row>
    <row r="215" spans="1:11" ht="18.75" customHeight="1">
      <c r="A215" s="57">
        <v>9</v>
      </c>
      <c r="B215" s="58">
        <v>40</v>
      </c>
      <c r="C215" s="58"/>
      <c r="D215" s="54" t="s">
        <v>290</v>
      </c>
      <c r="E215" s="62">
        <v>76</v>
      </c>
      <c r="F215" s="63">
        <f t="shared" ref="F215:F241" si="20">E215*0.2</f>
        <v>15.200000000000001</v>
      </c>
      <c r="G215" s="62">
        <f t="shared" ref="G215:G241" si="21">E215*1.2</f>
        <v>91.2</v>
      </c>
      <c r="I215" s="83"/>
      <c r="J215" s="84"/>
      <c r="K215" s="85"/>
    </row>
    <row r="216" spans="1:11" ht="38.25" customHeight="1">
      <c r="A216" s="57">
        <v>9</v>
      </c>
      <c r="B216" s="58">
        <v>41</v>
      </c>
      <c r="C216" s="58"/>
      <c r="D216" s="54" t="s">
        <v>291</v>
      </c>
      <c r="E216" s="62">
        <v>57</v>
      </c>
      <c r="F216" s="63">
        <f t="shared" si="20"/>
        <v>11.4</v>
      </c>
      <c r="G216" s="62">
        <f t="shared" si="21"/>
        <v>68.399999999999991</v>
      </c>
      <c r="I216" s="83"/>
      <c r="J216" s="84"/>
      <c r="K216" s="85"/>
    </row>
    <row r="217" spans="1:11" ht="30.75" customHeight="1">
      <c r="A217" s="57">
        <v>9</v>
      </c>
      <c r="B217" s="58">
        <v>42</v>
      </c>
      <c r="C217" s="58"/>
      <c r="D217" s="54" t="s">
        <v>292</v>
      </c>
      <c r="E217" s="62">
        <v>177</v>
      </c>
      <c r="F217" s="63">
        <f t="shared" si="20"/>
        <v>35.4</v>
      </c>
      <c r="G217" s="62">
        <f t="shared" si="21"/>
        <v>212.4</v>
      </c>
      <c r="I217" s="83"/>
      <c r="J217" s="84"/>
      <c r="K217" s="85"/>
    </row>
    <row r="218" spans="1:11" ht="22.5" customHeight="1">
      <c r="A218" s="16">
        <v>9</v>
      </c>
      <c r="B218" s="11">
        <v>43</v>
      </c>
      <c r="C218" s="11"/>
      <c r="D218" s="17" t="s">
        <v>196</v>
      </c>
      <c r="E218" s="18">
        <v>211</v>
      </c>
      <c r="F218" s="19">
        <f t="shared" si="20"/>
        <v>42.2</v>
      </c>
      <c r="G218" s="18">
        <f t="shared" si="21"/>
        <v>253.2</v>
      </c>
      <c r="I218" s="83"/>
      <c r="J218" s="84"/>
      <c r="K218" s="85"/>
    </row>
    <row r="219" spans="1:11" ht="33.75" customHeight="1">
      <c r="A219" s="57">
        <v>9</v>
      </c>
      <c r="B219" s="58">
        <v>45</v>
      </c>
      <c r="C219" s="58"/>
      <c r="D219" s="54" t="s">
        <v>293</v>
      </c>
      <c r="E219" s="62">
        <v>662</v>
      </c>
      <c r="F219" s="63">
        <f t="shared" si="20"/>
        <v>132.4</v>
      </c>
      <c r="G219" s="62">
        <f t="shared" si="21"/>
        <v>794.4</v>
      </c>
      <c r="I219" s="83"/>
      <c r="J219" s="84"/>
      <c r="K219" s="85"/>
    </row>
    <row r="220" spans="1:11" ht="39.75" customHeight="1">
      <c r="A220" s="16">
        <v>9</v>
      </c>
      <c r="B220" s="11">
        <v>46</v>
      </c>
      <c r="C220" s="11"/>
      <c r="D220" s="17" t="s">
        <v>197</v>
      </c>
      <c r="E220" s="18">
        <v>790</v>
      </c>
      <c r="F220" s="19">
        <f t="shared" si="20"/>
        <v>158</v>
      </c>
      <c r="G220" s="18">
        <f t="shared" si="21"/>
        <v>948</v>
      </c>
      <c r="I220" s="83"/>
      <c r="J220" s="84"/>
      <c r="K220" s="85"/>
    </row>
    <row r="221" spans="1:11" ht="46.5" customHeight="1">
      <c r="A221" s="57">
        <v>9</v>
      </c>
      <c r="B221" s="58">
        <v>47</v>
      </c>
      <c r="C221" s="58"/>
      <c r="D221" s="54" t="s">
        <v>295</v>
      </c>
      <c r="E221" s="62">
        <v>484</v>
      </c>
      <c r="F221" s="63">
        <f t="shared" si="20"/>
        <v>96.800000000000011</v>
      </c>
      <c r="G221" s="62">
        <f t="shared" si="21"/>
        <v>580.79999999999995</v>
      </c>
      <c r="I221" s="83"/>
      <c r="J221" s="84"/>
      <c r="K221" s="85"/>
    </row>
    <row r="222" spans="1:11" ht="39" customHeight="1">
      <c r="A222" s="57">
        <v>9</v>
      </c>
      <c r="B222" s="58">
        <v>47</v>
      </c>
      <c r="C222" s="58">
        <v>1</v>
      </c>
      <c r="D222" s="54" t="s">
        <v>294</v>
      </c>
      <c r="E222" s="62">
        <v>211</v>
      </c>
      <c r="F222" s="63">
        <f t="shared" si="20"/>
        <v>42.2</v>
      </c>
      <c r="G222" s="62">
        <f t="shared" si="21"/>
        <v>253.2</v>
      </c>
      <c r="I222" s="83"/>
      <c r="J222" s="84"/>
      <c r="K222" s="85"/>
    </row>
    <row r="223" spans="1:11" ht="49.5" customHeight="1">
      <c r="A223" s="57">
        <v>9</v>
      </c>
      <c r="B223" s="58">
        <v>48</v>
      </c>
      <c r="C223" s="58"/>
      <c r="D223" s="54" t="s">
        <v>296</v>
      </c>
      <c r="E223" s="62">
        <v>52</v>
      </c>
      <c r="F223" s="63">
        <f t="shared" si="20"/>
        <v>10.4</v>
      </c>
      <c r="G223" s="62">
        <f t="shared" si="21"/>
        <v>62.4</v>
      </c>
      <c r="I223" s="83"/>
      <c r="J223" s="84"/>
      <c r="K223" s="85"/>
    </row>
    <row r="224" spans="1:11" ht="35.25" customHeight="1">
      <c r="A224" s="57">
        <v>9</v>
      </c>
      <c r="B224" s="58">
        <v>49</v>
      </c>
      <c r="C224" s="58"/>
      <c r="D224" s="54" t="s">
        <v>297</v>
      </c>
      <c r="E224" s="62">
        <v>478</v>
      </c>
      <c r="F224" s="63">
        <f t="shared" si="20"/>
        <v>95.600000000000009</v>
      </c>
      <c r="G224" s="62">
        <f t="shared" si="21"/>
        <v>573.6</v>
      </c>
      <c r="I224" s="83"/>
      <c r="J224" s="84"/>
      <c r="K224" s="85"/>
    </row>
    <row r="225" spans="1:11" ht="20.45" customHeight="1">
      <c r="A225" s="16"/>
      <c r="B225" s="11"/>
      <c r="C225" s="11"/>
      <c r="D225" s="6" t="s">
        <v>198</v>
      </c>
      <c r="E225" s="18"/>
      <c r="F225" s="19">
        <f t="shared" si="20"/>
        <v>0</v>
      </c>
      <c r="G225" s="18">
        <f t="shared" si="21"/>
        <v>0</v>
      </c>
      <c r="I225" s="83"/>
      <c r="J225" s="84"/>
      <c r="K225" s="85"/>
    </row>
    <row r="226" spans="1:11" ht="36.75" customHeight="1">
      <c r="A226" s="57">
        <v>9</v>
      </c>
      <c r="B226" s="58">
        <v>50</v>
      </c>
      <c r="C226" s="58"/>
      <c r="D226" s="54" t="s">
        <v>298</v>
      </c>
      <c r="E226" s="62">
        <v>262</v>
      </c>
      <c r="F226" s="63">
        <f t="shared" si="20"/>
        <v>52.400000000000006</v>
      </c>
      <c r="G226" s="62">
        <f t="shared" si="21"/>
        <v>314.39999999999998</v>
      </c>
      <c r="I226" s="83"/>
      <c r="J226" s="84"/>
      <c r="K226" s="85"/>
    </row>
    <row r="227" spans="1:11" ht="37.5" customHeight="1">
      <c r="A227" s="57">
        <v>9</v>
      </c>
      <c r="B227" s="58">
        <v>51</v>
      </c>
      <c r="C227" s="58"/>
      <c r="D227" s="54" t="s">
        <v>299</v>
      </c>
      <c r="E227" s="62">
        <v>350</v>
      </c>
      <c r="F227" s="63">
        <f t="shared" si="20"/>
        <v>70</v>
      </c>
      <c r="G227" s="62">
        <f t="shared" si="21"/>
        <v>420</v>
      </c>
      <c r="I227" s="83"/>
      <c r="J227" s="84"/>
      <c r="K227" s="85"/>
    </row>
    <row r="228" spans="1:11" ht="33" customHeight="1">
      <c r="A228" s="57">
        <v>9</v>
      </c>
      <c r="B228" s="58">
        <v>53</v>
      </c>
      <c r="C228" s="58"/>
      <c r="D228" s="54" t="s">
        <v>300</v>
      </c>
      <c r="E228" s="62">
        <v>418</v>
      </c>
      <c r="F228" s="63">
        <f t="shared" si="20"/>
        <v>83.600000000000009</v>
      </c>
      <c r="G228" s="62">
        <f t="shared" si="21"/>
        <v>501.59999999999997</v>
      </c>
      <c r="I228" s="83"/>
      <c r="J228" s="84"/>
      <c r="K228" s="85"/>
    </row>
    <row r="229" spans="1:11" ht="40.5" customHeight="1">
      <c r="A229" s="57">
        <v>9</v>
      </c>
      <c r="B229" s="58">
        <v>54</v>
      </c>
      <c r="C229" s="58"/>
      <c r="D229" s="54" t="s">
        <v>302</v>
      </c>
      <c r="E229" s="62">
        <v>404</v>
      </c>
      <c r="F229" s="63">
        <f t="shared" si="20"/>
        <v>80.800000000000011</v>
      </c>
      <c r="G229" s="62">
        <f t="shared" si="21"/>
        <v>484.79999999999995</v>
      </c>
      <c r="I229" s="83"/>
      <c r="J229" s="84"/>
      <c r="K229" s="85"/>
    </row>
    <row r="230" spans="1:11" ht="35.25" customHeight="1">
      <c r="A230" s="57">
        <v>9</v>
      </c>
      <c r="B230" s="58">
        <v>56</v>
      </c>
      <c r="C230" s="58"/>
      <c r="D230" s="54" t="s">
        <v>301</v>
      </c>
      <c r="E230" s="62">
        <v>320</v>
      </c>
      <c r="F230" s="63">
        <f t="shared" si="20"/>
        <v>64</v>
      </c>
      <c r="G230" s="62">
        <f t="shared" si="21"/>
        <v>384</v>
      </c>
      <c r="I230" s="83"/>
      <c r="J230" s="84"/>
      <c r="K230" s="85"/>
    </row>
    <row r="231" spans="1:11" ht="41.25" customHeight="1">
      <c r="A231" s="16">
        <v>9</v>
      </c>
      <c r="B231" s="11">
        <v>57</v>
      </c>
      <c r="C231" s="11"/>
      <c r="D231" s="17" t="s">
        <v>199</v>
      </c>
      <c r="E231" s="18">
        <v>326</v>
      </c>
      <c r="F231" s="19">
        <f t="shared" si="20"/>
        <v>65.2</v>
      </c>
      <c r="G231" s="18">
        <f t="shared" si="21"/>
        <v>391.2</v>
      </c>
      <c r="I231" s="83"/>
      <c r="J231" s="84"/>
      <c r="K231" s="85"/>
    </row>
    <row r="232" spans="1:11" ht="40.5" customHeight="1">
      <c r="A232" s="57">
        <v>9</v>
      </c>
      <c r="B232" s="58">
        <v>58</v>
      </c>
      <c r="C232" s="58"/>
      <c r="D232" s="54" t="s">
        <v>303</v>
      </c>
      <c r="E232" s="62">
        <v>598</v>
      </c>
      <c r="F232" s="63">
        <f t="shared" si="20"/>
        <v>119.60000000000001</v>
      </c>
      <c r="G232" s="62">
        <f t="shared" si="21"/>
        <v>717.6</v>
      </c>
      <c r="I232" s="83"/>
      <c r="J232" s="84"/>
      <c r="K232" s="85"/>
    </row>
    <row r="233" spans="1:11" ht="25.5">
      <c r="A233" s="57">
        <v>9</v>
      </c>
      <c r="B233" s="58">
        <v>59</v>
      </c>
      <c r="C233" s="58"/>
      <c r="D233" s="54" t="s">
        <v>304</v>
      </c>
      <c r="E233" s="62">
        <v>213</v>
      </c>
      <c r="F233" s="63">
        <f t="shared" si="20"/>
        <v>42.6</v>
      </c>
      <c r="G233" s="62">
        <f t="shared" si="21"/>
        <v>255.6</v>
      </c>
      <c r="I233" s="83"/>
      <c r="J233" s="84"/>
      <c r="K233" s="85"/>
    </row>
    <row r="234" spans="1:11" ht="21" customHeight="1">
      <c r="A234" s="16">
        <v>9</v>
      </c>
      <c r="B234" s="11">
        <v>60</v>
      </c>
      <c r="C234" s="11"/>
      <c r="D234" s="17" t="s">
        <v>200</v>
      </c>
      <c r="E234" s="18">
        <v>176</v>
      </c>
      <c r="F234" s="19">
        <f t="shared" si="20"/>
        <v>35.200000000000003</v>
      </c>
      <c r="G234" s="18">
        <f t="shared" si="21"/>
        <v>211.2</v>
      </c>
      <c r="I234" s="83"/>
      <c r="J234" s="84"/>
      <c r="K234" s="85"/>
    </row>
    <row r="235" spans="1:11" ht="44.25" customHeight="1">
      <c r="A235" s="57">
        <v>9</v>
      </c>
      <c r="B235" s="58">
        <v>61</v>
      </c>
      <c r="C235" s="58"/>
      <c r="D235" s="54" t="s">
        <v>305</v>
      </c>
      <c r="E235" s="62">
        <v>677</v>
      </c>
      <c r="F235" s="63">
        <f t="shared" si="20"/>
        <v>135.4</v>
      </c>
      <c r="G235" s="62">
        <f t="shared" si="21"/>
        <v>812.4</v>
      </c>
      <c r="I235" s="83"/>
      <c r="J235" s="84"/>
      <c r="K235" s="85"/>
    </row>
    <row r="236" spans="1:11" ht="33" customHeight="1">
      <c r="A236" s="16">
        <v>9</v>
      </c>
      <c r="B236" s="11">
        <v>62</v>
      </c>
      <c r="C236" s="11"/>
      <c r="D236" s="17" t="s">
        <v>201</v>
      </c>
      <c r="E236" s="18">
        <v>254</v>
      </c>
      <c r="F236" s="19">
        <f t="shared" si="20"/>
        <v>50.800000000000004</v>
      </c>
      <c r="G236" s="18">
        <f t="shared" si="21"/>
        <v>304.8</v>
      </c>
      <c r="I236" s="83"/>
      <c r="J236" s="84"/>
      <c r="K236" s="85"/>
    </row>
    <row r="237" spans="1:11" ht="24" customHeight="1">
      <c r="A237" s="57">
        <v>9</v>
      </c>
      <c r="B237" s="58">
        <v>63</v>
      </c>
      <c r="C237" s="58"/>
      <c r="D237" s="54" t="s">
        <v>306</v>
      </c>
      <c r="E237" s="62">
        <v>616</v>
      </c>
      <c r="F237" s="63">
        <f t="shared" si="20"/>
        <v>123.2</v>
      </c>
      <c r="G237" s="62">
        <f t="shared" si="21"/>
        <v>739.19999999999993</v>
      </c>
      <c r="I237" s="83"/>
      <c r="J237" s="84"/>
      <c r="K237" s="85"/>
    </row>
    <row r="238" spans="1:11" ht="76.5">
      <c r="A238" s="16">
        <v>9</v>
      </c>
      <c r="B238" s="11">
        <v>64</v>
      </c>
      <c r="C238" s="11"/>
      <c r="D238" s="17" t="s">
        <v>202</v>
      </c>
      <c r="E238" s="18">
        <v>3639</v>
      </c>
      <c r="F238" s="19">
        <f t="shared" si="20"/>
        <v>727.80000000000007</v>
      </c>
      <c r="G238" s="18">
        <f t="shared" si="21"/>
        <v>4366.8</v>
      </c>
      <c r="I238" s="83"/>
      <c r="J238" s="84"/>
      <c r="K238" s="85"/>
    </row>
    <row r="239" spans="1:11" ht="63.75">
      <c r="A239" s="16">
        <v>9</v>
      </c>
      <c r="B239" s="11">
        <v>65</v>
      </c>
      <c r="C239" s="11"/>
      <c r="D239" s="17" t="s">
        <v>203</v>
      </c>
      <c r="E239" s="18">
        <v>3485</v>
      </c>
      <c r="F239" s="19">
        <f t="shared" si="20"/>
        <v>697</v>
      </c>
      <c r="G239" s="18">
        <f t="shared" si="21"/>
        <v>4182</v>
      </c>
      <c r="I239" s="83"/>
      <c r="J239" s="84"/>
      <c r="K239" s="85"/>
    </row>
    <row r="240" spans="1:11" ht="76.5">
      <c r="A240" s="16">
        <v>9</v>
      </c>
      <c r="B240" s="11">
        <v>66</v>
      </c>
      <c r="C240" s="11"/>
      <c r="D240" s="17" t="s">
        <v>204</v>
      </c>
      <c r="E240" s="18">
        <v>3680</v>
      </c>
      <c r="F240" s="19">
        <f t="shared" si="20"/>
        <v>736</v>
      </c>
      <c r="G240" s="18">
        <f t="shared" si="21"/>
        <v>4416</v>
      </c>
      <c r="I240" s="83"/>
      <c r="J240" s="84"/>
      <c r="K240" s="85"/>
    </row>
    <row r="241" spans="1:11" ht="39" customHeight="1">
      <c r="A241" s="16">
        <v>9</v>
      </c>
      <c r="B241" s="11">
        <v>67</v>
      </c>
      <c r="C241" s="11"/>
      <c r="D241" s="17" t="s">
        <v>205</v>
      </c>
      <c r="E241" s="18">
        <v>119</v>
      </c>
      <c r="F241" s="19">
        <f t="shared" si="20"/>
        <v>23.8</v>
      </c>
      <c r="G241" s="18">
        <f t="shared" si="21"/>
        <v>142.79999999999998</v>
      </c>
      <c r="H241" s="24"/>
      <c r="I241" s="83"/>
      <c r="J241" s="84"/>
      <c r="K241" s="85"/>
    </row>
    <row r="242" spans="1:11" ht="22.9" customHeight="1">
      <c r="A242" s="16"/>
      <c r="B242" s="11"/>
      <c r="C242" s="11"/>
      <c r="D242" s="6" t="s">
        <v>206</v>
      </c>
      <c r="E242" s="18"/>
      <c r="F242" s="19"/>
      <c r="G242" s="18"/>
      <c r="I242" s="83"/>
      <c r="J242" s="84"/>
      <c r="K242" s="85"/>
    </row>
    <row r="243" spans="1:11" ht="34.5" customHeight="1">
      <c r="A243" s="16">
        <v>9</v>
      </c>
      <c r="B243" s="11">
        <v>70</v>
      </c>
      <c r="C243" s="11"/>
      <c r="D243" s="17" t="s">
        <v>207</v>
      </c>
      <c r="E243" s="18">
        <v>1216</v>
      </c>
      <c r="F243" s="19">
        <f t="shared" ref="F243:F260" si="22">E243*0.2</f>
        <v>243.20000000000002</v>
      </c>
      <c r="G243" s="18">
        <f t="shared" ref="G243:G260" si="23">E243*1.2</f>
        <v>1459.2</v>
      </c>
      <c r="I243" s="83"/>
      <c r="J243" s="84"/>
      <c r="K243" s="85"/>
    </row>
    <row r="244" spans="1:11" ht="36" customHeight="1">
      <c r="A244" s="16">
        <v>9</v>
      </c>
      <c r="B244" s="11">
        <v>71</v>
      </c>
      <c r="C244" s="11"/>
      <c r="D244" s="17" t="s">
        <v>208</v>
      </c>
      <c r="E244" s="18">
        <v>350</v>
      </c>
      <c r="F244" s="19">
        <f t="shared" si="22"/>
        <v>70</v>
      </c>
      <c r="G244" s="18">
        <f t="shared" si="23"/>
        <v>420</v>
      </c>
      <c r="I244" s="83"/>
      <c r="J244" s="84"/>
      <c r="K244" s="85"/>
    </row>
    <row r="245" spans="1:11" ht="24" customHeight="1">
      <c r="A245" s="16">
        <v>9</v>
      </c>
      <c r="B245" s="11">
        <v>72</v>
      </c>
      <c r="C245" s="11"/>
      <c r="D245" s="17" t="s">
        <v>209</v>
      </c>
      <c r="E245" s="18">
        <v>303</v>
      </c>
      <c r="F245" s="19">
        <f t="shared" si="22"/>
        <v>60.6</v>
      </c>
      <c r="G245" s="18">
        <f t="shared" si="23"/>
        <v>363.59999999999997</v>
      </c>
      <c r="I245" s="83"/>
      <c r="J245" s="84"/>
      <c r="K245" s="85"/>
    </row>
    <row r="246" spans="1:11" ht="28.5" customHeight="1">
      <c r="A246" s="16">
        <v>9</v>
      </c>
      <c r="B246" s="11">
        <v>73</v>
      </c>
      <c r="C246" s="11"/>
      <c r="D246" s="17" t="s">
        <v>210</v>
      </c>
      <c r="E246" s="18">
        <v>221</v>
      </c>
      <c r="F246" s="19">
        <f t="shared" si="22"/>
        <v>44.2</v>
      </c>
      <c r="G246" s="18">
        <f t="shared" si="23"/>
        <v>265.2</v>
      </c>
      <c r="I246" s="83"/>
      <c r="J246" s="84"/>
      <c r="K246" s="85"/>
    </row>
    <row r="247" spans="1:11">
      <c r="A247" s="16">
        <v>9</v>
      </c>
      <c r="B247" s="11">
        <v>74</v>
      </c>
      <c r="C247" s="11"/>
      <c r="D247" s="17" t="s">
        <v>211</v>
      </c>
      <c r="E247" s="18">
        <v>91</v>
      </c>
      <c r="F247" s="19">
        <f t="shared" si="22"/>
        <v>18.2</v>
      </c>
      <c r="G247" s="18">
        <f t="shared" si="23"/>
        <v>109.2</v>
      </c>
      <c r="I247" s="83"/>
      <c r="J247" s="84"/>
      <c r="K247" s="85"/>
    </row>
    <row r="248" spans="1:11" ht="25.5">
      <c r="A248" s="16">
        <v>9</v>
      </c>
      <c r="B248" s="11">
        <v>75</v>
      </c>
      <c r="C248" s="11"/>
      <c r="D248" s="17" t="s">
        <v>212</v>
      </c>
      <c r="E248" s="18">
        <v>315</v>
      </c>
      <c r="F248" s="19">
        <f t="shared" si="22"/>
        <v>63</v>
      </c>
      <c r="G248" s="18">
        <f t="shared" si="23"/>
        <v>378</v>
      </c>
      <c r="I248" s="83"/>
      <c r="J248" s="84"/>
      <c r="K248" s="85"/>
    </row>
    <row r="249" spans="1:11" ht="25.5">
      <c r="A249" s="16">
        <v>9</v>
      </c>
      <c r="B249" s="11">
        <v>76</v>
      </c>
      <c r="C249" s="11"/>
      <c r="D249" s="17" t="s">
        <v>213</v>
      </c>
      <c r="E249" s="18">
        <v>468</v>
      </c>
      <c r="F249" s="19">
        <f t="shared" si="22"/>
        <v>93.600000000000009</v>
      </c>
      <c r="G249" s="18">
        <f t="shared" si="23"/>
        <v>561.6</v>
      </c>
      <c r="I249" s="83"/>
      <c r="J249" s="84"/>
      <c r="K249" s="85"/>
    </row>
    <row r="250" spans="1:11" ht="13.9" customHeight="1">
      <c r="A250" s="16">
        <v>9</v>
      </c>
      <c r="B250" s="11">
        <v>77</v>
      </c>
      <c r="C250" s="11"/>
      <c r="D250" s="17" t="s">
        <v>214</v>
      </c>
      <c r="E250" s="18">
        <v>45</v>
      </c>
      <c r="F250" s="19">
        <f t="shared" si="22"/>
        <v>9</v>
      </c>
      <c r="G250" s="18">
        <f t="shared" si="23"/>
        <v>54</v>
      </c>
      <c r="I250" s="83"/>
      <c r="J250" s="84"/>
      <c r="K250" s="85"/>
    </row>
    <row r="251" spans="1:11" ht="38.25">
      <c r="A251" s="16">
        <v>9</v>
      </c>
      <c r="B251" s="11">
        <v>78</v>
      </c>
      <c r="C251" s="11"/>
      <c r="D251" s="17" t="s">
        <v>215</v>
      </c>
      <c r="E251" s="18">
        <v>267</v>
      </c>
      <c r="F251" s="19">
        <f t="shared" si="22"/>
        <v>53.400000000000006</v>
      </c>
      <c r="G251" s="18">
        <f t="shared" si="23"/>
        <v>320.39999999999998</v>
      </c>
      <c r="I251" s="83"/>
      <c r="J251" s="84"/>
      <c r="K251" s="85"/>
    </row>
    <row r="252" spans="1:11" ht="27" customHeight="1">
      <c r="A252" s="16">
        <v>9</v>
      </c>
      <c r="B252" s="11">
        <v>79</v>
      </c>
      <c r="C252" s="11"/>
      <c r="D252" s="6" t="s">
        <v>216</v>
      </c>
      <c r="E252" s="18">
        <v>1592</v>
      </c>
      <c r="F252" s="19">
        <f t="shared" si="22"/>
        <v>318.40000000000003</v>
      </c>
      <c r="G252" s="18">
        <f t="shared" si="23"/>
        <v>1910.3999999999999</v>
      </c>
      <c r="I252" s="83"/>
      <c r="J252" s="84"/>
      <c r="K252" s="85"/>
    </row>
    <row r="253" spans="1:11" ht="34.5" customHeight="1">
      <c r="A253" s="16">
        <v>9</v>
      </c>
      <c r="B253" s="11">
        <v>80</v>
      </c>
      <c r="C253" s="11"/>
      <c r="D253" s="17" t="s">
        <v>217</v>
      </c>
      <c r="E253" s="22">
        <v>65</v>
      </c>
      <c r="F253" s="19">
        <f t="shared" si="22"/>
        <v>13</v>
      </c>
      <c r="G253" s="18">
        <f t="shared" si="23"/>
        <v>78</v>
      </c>
      <c r="I253" s="83"/>
      <c r="J253" s="84"/>
      <c r="K253" s="86"/>
    </row>
    <row r="254" spans="1:11" ht="32.25" customHeight="1">
      <c r="A254" s="16">
        <v>9</v>
      </c>
      <c r="B254" s="11">
        <v>81</v>
      </c>
      <c r="C254" s="11"/>
      <c r="D254" s="17" t="s">
        <v>218</v>
      </c>
      <c r="E254" s="22">
        <v>294</v>
      </c>
      <c r="F254" s="19">
        <f t="shared" si="22"/>
        <v>58.800000000000004</v>
      </c>
      <c r="G254" s="18">
        <f t="shared" si="23"/>
        <v>352.8</v>
      </c>
      <c r="I254" s="83"/>
      <c r="J254" s="84"/>
      <c r="K254" s="86"/>
    </row>
    <row r="255" spans="1:11" ht="25.5">
      <c r="A255" s="57">
        <v>9</v>
      </c>
      <c r="B255" s="58">
        <v>82</v>
      </c>
      <c r="C255" s="58"/>
      <c r="D255" s="54" t="s">
        <v>307</v>
      </c>
      <c r="E255" s="59">
        <v>494</v>
      </c>
      <c r="F255" s="63">
        <f t="shared" si="22"/>
        <v>98.800000000000011</v>
      </c>
      <c r="G255" s="62">
        <f t="shared" si="23"/>
        <v>592.79999999999995</v>
      </c>
      <c r="I255" s="83"/>
      <c r="J255" s="84"/>
      <c r="K255" s="86"/>
    </row>
    <row r="256" spans="1:11" ht="22.5" customHeight="1">
      <c r="A256" s="57">
        <v>9</v>
      </c>
      <c r="B256" s="58">
        <v>83</v>
      </c>
      <c r="C256" s="58"/>
      <c r="D256" s="54" t="s">
        <v>308</v>
      </c>
      <c r="E256" s="59">
        <v>293</v>
      </c>
      <c r="F256" s="63">
        <f t="shared" si="22"/>
        <v>58.6</v>
      </c>
      <c r="G256" s="62">
        <f t="shared" si="23"/>
        <v>351.59999999999997</v>
      </c>
      <c r="I256" s="83"/>
      <c r="J256" s="84"/>
      <c r="K256" s="86"/>
    </row>
    <row r="257" spans="1:11" ht="26.25" customHeight="1">
      <c r="A257" s="16">
        <v>9</v>
      </c>
      <c r="B257" s="11">
        <v>84</v>
      </c>
      <c r="C257" s="11"/>
      <c r="D257" s="17" t="s">
        <v>219</v>
      </c>
      <c r="E257" s="22">
        <v>116</v>
      </c>
      <c r="F257" s="19">
        <f t="shared" si="22"/>
        <v>23.200000000000003</v>
      </c>
      <c r="G257" s="18">
        <f t="shared" si="23"/>
        <v>139.19999999999999</v>
      </c>
      <c r="I257" s="83"/>
      <c r="J257" s="84"/>
      <c r="K257" s="86"/>
    </row>
    <row r="258" spans="1:11" ht="22.5" customHeight="1">
      <c r="A258" s="57">
        <v>9</v>
      </c>
      <c r="B258" s="58">
        <v>85</v>
      </c>
      <c r="C258" s="58"/>
      <c r="D258" s="54" t="s">
        <v>309</v>
      </c>
      <c r="E258" s="59">
        <v>188</v>
      </c>
      <c r="F258" s="63">
        <f t="shared" si="22"/>
        <v>37.6</v>
      </c>
      <c r="G258" s="62">
        <f t="shared" si="23"/>
        <v>225.6</v>
      </c>
      <c r="I258" s="83"/>
      <c r="J258" s="84"/>
      <c r="K258" s="86"/>
    </row>
    <row r="259" spans="1:11" ht="21" customHeight="1">
      <c r="A259" s="57">
        <v>9</v>
      </c>
      <c r="B259" s="58">
        <v>86</v>
      </c>
      <c r="C259" s="58"/>
      <c r="D259" s="54" t="s">
        <v>310</v>
      </c>
      <c r="E259" s="59">
        <v>140</v>
      </c>
      <c r="F259" s="63">
        <f t="shared" si="22"/>
        <v>28</v>
      </c>
      <c r="G259" s="62">
        <f t="shared" si="23"/>
        <v>168</v>
      </c>
      <c r="H259" s="24"/>
      <c r="I259" s="83"/>
      <c r="J259" s="84"/>
      <c r="K259" s="86"/>
    </row>
    <row r="260" spans="1:11" ht="25.5">
      <c r="A260" s="16">
        <v>9</v>
      </c>
      <c r="B260" s="11">
        <v>89</v>
      </c>
      <c r="C260" s="11"/>
      <c r="D260" s="50" t="s">
        <v>279</v>
      </c>
      <c r="E260" s="22">
        <v>632</v>
      </c>
      <c r="F260" s="19">
        <f t="shared" si="22"/>
        <v>126.4</v>
      </c>
      <c r="G260" s="18">
        <f t="shared" si="23"/>
        <v>758.4</v>
      </c>
      <c r="I260" s="83"/>
      <c r="J260" s="84"/>
      <c r="K260" s="86"/>
    </row>
    <row r="261" spans="1:11" ht="31.9" customHeight="1">
      <c r="A261" s="16">
        <v>10</v>
      </c>
      <c r="B261" s="11"/>
      <c r="C261" s="11"/>
      <c r="D261" s="9" t="s">
        <v>220</v>
      </c>
      <c r="E261" s="18"/>
      <c r="F261" s="19"/>
      <c r="G261" s="18"/>
      <c r="I261" s="83"/>
      <c r="J261" s="84"/>
      <c r="K261" s="85"/>
    </row>
    <row r="262" spans="1:11" ht="27.75" customHeight="1">
      <c r="A262" s="16">
        <v>10</v>
      </c>
      <c r="B262" s="11">
        <v>1</v>
      </c>
      <c r="C262" s="11"/>
      <c r="D262" s="17" t="s">
        <v>221</v>
      </c>
      <c r="E262" s="22">
        <v>229</v>
      </c>
      <c r="F262" s="19">
        <f t="shared" ref="F262:F276" si="24">E262*0.2</f>
        <v>45.800000000000004</v>
      </c>
      <c r="G262" s="18">
        <f t="shared" ref="G262:G276" si="25">E262*1.2</f>
        <v>274.8</v>
      </c>
      <c r="H262" s="24"/>
      <c r="I262" s="83"/>
      <c r="J262" s="84"/>
      <c r="K262" s="86"/>
    </row>
    <row r="263" spans="1:11" ht="23.25" customHeight="1">
      <c r="A263" s="16">
        <v>10</v>
      </c>
      <c r="B263" s="11">
        <v>2</v>
      </c>
      <c r="C263" s="11"/>
      <c r="D263" s="17" t="s">
        <v>222</v>
      </c>
      <c r="E263" s="22">
        <v>159</v>
      </c>
      <c r="F263" s="19">
        <f t="shared" si="24"/>
        <v>31.8</v>
      </c>
      <c r="G263" s="18">
        <f t="shared" si="25"/>
        <v>190.79999999999998</v>
      </c>
      <c r="I263" s="83"/>
      <c r="J263" s="84"/>
      <c r="K263" s="86"/>
    </row>
    <row r="264" spans="1:11" ht="24" customHeight="1">
      <c r="A264" s="16">
        <v>10</v>
      </c>
      <c r="B264" s="11">
        <v>3</v>
      </c>
      <c r="C264" s="11"/>
      <c r="D264" s="17" t="s">
        <v>223</v>
      </c>
      <c r="E264" s="22">
        <v>26</v>
      </c>
      <c r="F264" s="19">
        <f t="shared" si="24"/>
        <v>5.2</v>
      </c>
      <c r="G264" s="18">
        <f t="shared" si="25"/>
        <v>31.2</v>
      </c>
      <c r="I264" s="83"/>
      <c r="J264" s="84"/>
      <c r="K264" s="86"/>
    </row>
    <row r="265" spans="1:11" ht="41.25" customHeight="1">
      <c r="A265" s="16">
        <v>10</v>
      </c>
      <c r="B265" s="11">
        <v>4</v>
      </c>
      <c r="C265" s="11"/>
      <c r="D265" s="17" t="s">
        <v>224</v>
      </c>
      <c r="E265" s="22">
        <v>135</v>
      </c>
      <c r="F265" s="19">
        <f t="shared" si="24"/>
        <v>27</v>
      </c>
      <c r="G265" s="18">
        <f t="shared" si="25"/>
        <v>162</v>
      </c>
      <c r="I265" s="83"/>
      <c r="J265" s="84"/>
      <c r="K265" s="86"/>
    </row>
    <row r="266" spans="1:11" ht="57" customHeight="1">
      <c r="A266" s="16">
        <v>10</v>
      </c>
      <c r="B266" s="11">
        <v>5</v>
      </c>
      <c r="C266" s="11"/>
      <c r="D266" s="17" t="s">
        <v>225</v>
      </c>
      <c r="E266" s="22">
        <v>280</v>
      </c>
      <c r="F266" s="19">
        <f t="shared" si="24"/>
        <v>56</v>
      </c>
      <c r="G266" s="18">
        <f t="shared" si="25"/>
        <v>336</v>
      </c>
      <c r="I266" s="83"/>
      <c r="J266" s="84"/>
      <c r="K266" s="86"/>
    </row>
    <row r="267" spans="1:11" ht="50.25" customHeight="1">
      <c r="A267" s="16">
        <v>10</v>
      </c>
      <c r="B267" s="11">
        <v>6</v>
      </c>
      <c r="C267" s="11"/>
      <c r="D267" s="17" t="s">
        <v>226</v>
      </c>
      <c r="E267" s="22">
        <v>80</v>
      </c>
      <c r="F267" s="19">
        <f t="shared" si="24"/>
        <v>16</v>
      </c>
      <c r="G267" s="18">
        <f t="shared" si="25"/>
        <v>96</v>
      </c>
      <c r="I267" s="83"/>
      <c r="J267" s="84"/>
      <c r="K267" s="86"/>
    </row>
    <row r="268" spans="1:11" ht="30" customHeight="1">
      <c r="A268" s="16">
        <v>10</v>
      </c>
      <c r="B268" s="11">
        <v>7</v>
      </c>
      <c r="C268" s="11"/>
      <c r="D268" s="17" t="s">
        <v>227</v>
      </c>
      <c r="E268" s="22">
        <v>146</v>
      </c>
      <c r="F268" s="19">
        <f t="shared" si="24"/>
        <v>29.200000000000003</v>
      </c>
      <c r="G268" s="18">
        <f t="shared" si="25"/>
        <v>175.2</v>
      </c>
      <c r="I268" s="83"/>
      <c r="J268" s="84"/>
      <c r="K268" s="86"/>
    </row>
    <row r="269" spans="1:11" ht="33.75" customHeight="1">
      <c r="A269" s="16">
        <v>10</v>
      </c>
      <c r="B269" s="11">
        <v>8</v>
      </c>
      <c r="C269" s="11"/>
      <c r="D269" s="17" t="s">
        <v>228</v>
      </c>
      <c r="E269" s="22">
        <v>257</v>
      </c>
      <c r="F269" s="19">
        <f t="shared" si="24"/>
        <v>51.400000000000006</v>
      </c>
      <c r="G269" s="18">
        <f t="shared" si="25"/>
        <v>308.39999999999998</v>
      </c>
      <c r="I269" s="83"/>
      <c r="J269" s="84"/>
      <c r="K269" s="86"/>
    </row>
    <row r="270" spans="1:11" ht="27.75" customHeight="1">
      <c r="A270" s="16">
        <v>10</v>
      </c>
      <c r="B270" s="11">
        <v>9</v>
      </c>
      <c r="C270" s="11"/>
      <c r="D270" s="17" t="s">
        <v>229</v>
      </c>
      <c r="E270" s="22">
        <v>350</v>
      </c>
      <c r="F270" s="19">
        <f t="shared" si="24"/>
        <v>70</v>
      </c>
      <c r="G270" s="18">
        <f t="shared" si="25"/>
        <v>420</v>
      </c>
      <c r="I270" s="83"/>
      <c r="J270" s="84"/>
      <c r="K270" s="86"/>
    </row>
    <row r="271" spans="1:11" ht="39" customHeight="1">
      <c r="A271" s="16">
        <v>10</v>
      </c>
      <c r="B271" s="11">
        <v>10</v>
      </c>
      <c r="C271" s="11"/>
      <c r="D271" s="17" t="s">
        <v>230</v>
      </c>
      <c r="E271" s="22">
        <v>82</v>
      </c>
      <c r="F271" s="19">
        <f t="shared" si="24"/>
        <v>16.400000000000002</v>
      </c>
      <c r="G271" s="18">
        <f t="shared" si="25"/>
        <v>98.399999999999991</v>
      </c>
      <c r="I271" s="83"/>
      <c r="J271" s="84"/>
      <c r="K271" s="86"/>
    </row>
    <row r="272" spans="1:11" ht="39" customHeight="1">
      <c r="A272" s="16">
        <v>10</v>
      </c>
      <c r="B272" s="11">
        <v>11</v>
      </c>
      <c r="C272" s="11"/>
      <c r="D272" s="17" t="s">
        <v>231</v>
      </c>
      <c r="E272" s="22">
        <v>31</v>
      </c>
      <c r="F272" s="19">
        <f t="shared" si="24"/>
        <v>6.2</v>
      </c>
      <c r="G272" s="18">
        <f t="shared" si="25"/>
        <v>37.199999999999996</v>
      </c>
      <c r="I272" s="83"/>
      <c r="J272" s="84"/>
      <c r="K272" s="86"/>
    </row>
    <row r="273" spans="1:11" ht="27.75" customHeight="1">
      <c r="A273" s="57">
        <v>10</v>
      </c>
      <c r="B273" s="58">
        <v>12</v>
      </c>
      <c r="C273" s="58"/>
      <c r="D273" s="61" t="s">
        <v>232</v>
      </c>
      <c r="E273" s="59">
        <v>15.75</v>
      </c>
      <c r="F273" s="63">
        <f t="shared" si="24"/>
        <v>3.1500000000000004</v>
      </c>
      <c r="G273" s="62">
        <f t="shared" si="25"/>
        <v>18.899999999999999</v>
      </c>
      <c r="I273" s="83"/>
      <c r="J273" s="84"/>
      <c r="K273" s="86"/>
    </row>
    <row r="274" spans="1:11" ht="27.75" customHeight="1">
      <c r="A274" s="16">
        <v>10</v>
      </c>
      <c r="B274" s="11">
        <v>13</v>
      </c>
      <c r="C274" s="11"/>
      <c r="D274" s="17" t="s">
        <v>233</v>
      </c>
      <c r="E274" s="22">
        <v>104</v>
      </c>
      <c r="F274" s="19">
        <f t="shared" si="24"/>
        <v>20.8</v>
      </c>
      <c r="G274" s="18">
        <f t="shared" si="25"/>
        <v>124.8</v>
      </c>
      <c r="I274" s="83"/>
      <c r="J274" s="84"/>
      <c r="K274" s="86"/>
    </row>
    <row r="275" spans="1:11" ht="28.15" customHeight="1">
      <c r="A275" s="57">
        <v>10</v>
      </c>
      <c r="B275" s="58">
        <v>14</v>
      </c>
      <c r="C275" s="58"/>
      <c r="D275" s="61" t="s">
        <v>234</v>
      </c>
      <c r="E275" s="59">
        <v>130</v>
      </c>
      <c r="F275" s="63">
        <f t="shared" si="24"/>
        <v>26</v>
      </c>
      <c r="G275" s="62">
        <f t="shared" si="25"/>
        <v>156</v>
      </c>
      <c r="I275" s="83"/>
      <c r="J275" s="84"/>
      <c r="K275" s="86"/>
    </row>
    <row r="276" spans="1:11" ht="34.5" customHeight="1">
      <c r="A276" s="16">
        <v>10</v>
      </c>
      <c r="B276" s="11">
        <v>15</v>
      </c>
      <c r="C276" s="11"/>
      <c r="D276" s="17" t="s">
        <v>235</v>
      </c>
      <c r="E276" s="22">
        <v>418</v>
      </c>
      <c r="F276" s="19">
        <f t="shared" si="24"/>
        <v>83.600000000000009</v>
      </c>
      <c r="G276" s="18">
        <f t="shared" si="25"/>
        <v>501.59999999999997</v>
      </c>
      <c r="I276" s="83"/>
      <c r="J276" s="84"/>
      <c r="K276" s="86"/>
    </row>
    <row r="277" spans="1:11" ht="18.600000000000001" customHeight="1">
      <c r="A277" s="16"/>
      <c r="B277" s="11"/>
      <c r="C277" s="11"/>
      <c r="D277" s="17"/>
      <c r="E277" s="22"/>
      <c r="F277" s="19"/>
      <c r="G277" s="18"/>
      <c r="I277" s="83"/>
      <c r="J277" s="84"/>
      <c r="K277" s="86"/>
    </row>
    <row r="278" spans="1:11" ht="33.6" customHeight="1">
      <c r="A278" s="16">
        <v>11</v>
      </c>
      <c r="B278" s="11"/>
      <c r="C278" s="11"/>
      <c r="D278" s="9" t="s">
        <v>236</v>
      </c>
      <c r="E278" s="22"/>
      <c r="F278" s="19"/>
      <c r="G278" s="18"/>
      <c r="I278" s="83"/>
      <c r="J278" s="84"/>
      <c r="K278" s="86"/>
    </row>
    <row r="279" spans="1:11" ht="36.75" customHeight="1">
      <c r="A279" s="16">
        <v>11</v>
      </c>
      <c r="B279" s="11">
        <v>1</v>
      </c>
      <c r="C279" s="11"/>
      <c r="D279" s="17" t="s">
        <v>237</v>
      </c>
      <c r="E279" s="22">
        <v>976</v>
      </c>
      <c r="F279" s="19">
        <f>E279*0.2</f>
        <v>195.20000000000002</v>
      </c>
      <c r="G279" s="18">
        <f>E279*1.2</f>
        <v>1171.2</v>
      </c>
      <c r="I279" s="83"/>
      <c r="J279" s="84"/>
      <c r="K279" s="86"/>
    </row>
    <row r="280" spans="1:11" ht="21.75" customHeight="1">
      <c r="A280" s="16">
        <v>11</v>
      </c>
      <c r="B280" s="11">
        <v>2</v>
      </c>
      <c r="C280" s="11"/>
      <c r="D280" s="17" t="s">
        <v>238</v>
      </c>
      <c r="E280" s="22">
        <v>488</v>
      </c>
      <c r="F280" s="19">
        <f>E280*0.2</f>
        <v>97.600000000000009</v>
      </c>
      <c r="G280" s="18">
        <f>E280*1.2</f>
        <v>585.6</v>
      </c>
      <c r="I280" s="83"/>
      <c r="J280" s="84"/>
      <c r="K280" s="86"/>
    </row>
    <row r="281" spans="1:11" ht="24" customHeight="1">
      <c r="A281" s="16">
        <v>11</v>
      </c>
      <c r="B281" s="11">
        <v>3</v>
      </c>
      <c r="C281" s="11"/>
      <c r="D281" s="17" t="s">
        <v>239</v>
      </c>
      <c r="E281" s="22">
        <v>164</v>
      </c>
      <c r="F281" s="19">
        <f>E281*0.2</f>
        <v>32.800000000000004</v>
      </c>
      <c r="G281" s="18">
        <f>E281*1.2</f>
        <v>196.79999999999998</v>
      </c>
      <c r="I281" s="83"/>
      <c r="J281" s="84"/>
      <c r="K281" s="86"/>
    </row>
    <row r="282" spans="1:11" ht="11.25" customHeight="1">
      <c r="A282" s="77">
        <v>11</v>
      </c>
      <c r="B282" s="79">
        <v>4</v>
      </c>
      <c r="C282" s="79"/>
      <c r="D282" s="69" t="s">
        <v>240</v>
      </c>
      <c r="E282" s="64">
        <v>1522</v>
      </c>
      <c r="F282" s="81">
        <f>E282*0.2</f>
        <v>304.40000000000003</v>
      </c>
      <c r="G282" s="72">
        <f>E282*1.2</f>
        <v>1826.3999999999999</v>
      </c>
      <c r="I282" s="83"/>
      <c r="J282" s="84"/>
      <c r="K282" s="88"/>
    </row>
    <row r="283" spans="1:11" ht="24.75" customHeight="1">
      <c r="A283" s="78"/>
      <c r="B283" s="80"/>
      <c r="C283" s="80"/>
      <c r="D283" s="70"/>
      <c r="E283" s="65"/>
      <c r="F283" s="82"/>
      <c r="G283" s="73"/>
      <c r="I283" s="83"/>
      <c r="J283" s="84"/>
      <c r="K283" s="88"/>
    </row>
    <row r="284" spans="1:11" ht="15.75" customHeight="1">
      <c r="A284" s="35"/>
      <c r="B284" s="35"/>
      <c r="C284" s="35"/>
      <c r="D284" s="35"/>
      <c r="E284" s="36"/>
      <c r="F284" s="19"/>
      <c r="G284" s="18"/>
      <c r="I284" s="83"/>
      <c r="J284" s="84"/>
      <c r="K284" s="89"/>
    </row>
    <row r="285" spans="1:11" ht="22.9" customHeight="1">
      <c r="A285" s="16">
        <v>12</v>
      </c>
      <c r="B285" s="11"/>
      <c r="C285" s="11"/>
      <c r="D285" s="37" t="s">
        <v>241</v>
      </c>
      <c r="E285" s="22"/>
      <c r="F285" s="19"/>
      <c r="G285" s="18"/>
      <c r="I285" s="83"/>
      <c r="J285" s="84"/>
      <c r="K285" s="86"/>
    </row>
    <row r="286" spans="1:11" ht="27" customHeight="1">
      <c r="A286" s="16">
        <v>12</v>
      </c>
      <c r="B286" s="11">
        <v>1</v>
      </c>
      <c r="C286" s="11"/>
      <c r="D286" s="17" t="s">
        <v>242</v>
      </c>
      <c r="E286" s="22">
        <v>7.1</v>
      </c>
      <c r="F286" s="19">
        <f t="shared" ref="F286:F308" si="26">E286*0.2</f>
        <v>1.42</v>
      </c>
      <c r="G286" s="18">
        <f t="shared" ref="G286:G308" si="27">E286*1.2</f>
        <v>8.52</v>
      </c>
      <c r="I286" s="83"/>
      <c r="J286" s="84"/>
      <c r="K286" s="86"/>
    </row>
    <row r="287" spans="1:11" ht="27.75" customHeight="1">
      <c r="A287" s="16">
        <v>12</v>
      </c>
      <c r="B287" s="11">
        <v>2</v>
      </c>
      <c r="C287" s="11"/>
      <c r="D287" s="17" t="s">
        <v>243</v>
      </c>
      <c r="E287" s="22">
        <v>3.87</v>
      </c>
      <c r="F287" s="19">
        <f t="shared" si="26"/>
        <v>0.77400000000000002</v>
      </c>
      <c r="G287" s="18">
        <f t="shared" si="27"/>
        <v>4.6440000000000001</v>
      </c>
      <c r="I287" s="83"/>
      <c r="J287" s="84"/>
      <c r="K287" s="86"/>
    </row>
    <row r="288" spans="1:11" ht="25.5" customHeight="1">
      <c r="A288" s="16">
        <v>12</v>
      </c>
      <c r="B288" s="11">
        <v>3</v>
      </c>
      <c r="C288" s="11"/>
      <c r="D288" s="17" t="s">
        <v>244</v>
      </c>
      <c r="E288" s="46">
        <v>2.17</v>
      </c>
      <c r="F288" s="19">
        <f t="shared" si="26"/>
        <v>0.434</v>
      </c>
      <c r="G288" s="18">
        <f t="shared" si="27"/>
        <v>2.6039999999999996</v>
      </c>
      <c r="I288" s="83"/>
      <c r="J288" s="84"/>
      <c r="K288" s="86"/>
    </row>
    <row r="289" spans="1:11" ht="15" hidden="1" customHeight="1">
      <c r="A289" s="16">
        <v>13</v>
      </c>
      <c r="B289" s="11">
        <v>6</v>
      </c>
      <c r="C289" s="11"/>
      <c r="D289" s="17" t="s">
        <v>245</v>
      </c>
      <c r="E289" s="46">
        <f t="shared" ref="E289:E295" si="28">J289</f>
        <v>0</v>
      </c>
      <c r="F289" s="19">
        <f t="shared" si="26"/>
        <v>0</v>
      </c>
      <c r="G289" s="18">
        <f t="shared" si="27"/>
        <v>0</v>
      </c>
      <c r="I289" s="83"/>
      <c r="J289" s="84"/>
      <c r="K289" s="90"/>
    </row>
    <row r="290" spans="1:11" ht="15" hidden="1" customHeight="1">
      <c r="A290" s="16">
        <v>13</v>
      </c>
      <c r="B290" s="11">
        <v>7</v>
      </c>
      <c r="C290" s="11"/>
      <c r="D290" s="17" t="s">
        <v>246</v>
      </c>
      <c r="E290" s="46">
        <f t="shared" si="28"/>
        <v>0</v>
      </c>
      <c r="F290" s="19">
        <f t="shared" si="26"/>
        <v>0</v>
      </c>
      <c r="G290" s="18">
        <f t="shared" si="27"/>
        <v>0</v>
      </c>
      <c r="I290" s="83"/>
      <c r="J290" s="84"/>
      <c r="K290" s="90"/>
    </row>
    <row r="291" spans="1:11" ht="24.75" customHeight="1">
      <c r="A291" s="16">
        <v>12</v>
      </c>
      <c r="B291" s="11">
        <v>4</v>
      </c>
      <c r="C291" s="11"/>
      <c r="D291" s="17" t="s">
        <v>247</v>
      </c>
      <c r="E291" s="46">
        <v>1.29</v>
      </c>
      <c r="F291" s="19">
        <f t="shared" si="26"/>
        <v>0.25800000000000001</v>
      </c>
      <c r="G291" s="18">
        <f t="shared" si="27"/>
        <v>1.548</v>
      </c>
      <c r="I291" s="83"/>
      <c r="J291" s="84"/>
      <c r="K291" s="86"/>
    </row>
    <row r="292" spans="1:11" ht="24" customHeight="1">
      <c r="A292" s="16">
        <v>12</v>
      </c>
      <c r="B292" s="11">
        <v>5</v>
      </c>
      <c r="C292" s="11"/>
      <c r="D292" s="17" t="s">
        <v>248</v>
      </c>
      <c r="E292" s="46">
        <v>0.27</v>
      </c>
      <c r="F292" s="19">
        <f t="shared" si="26"/>
        <v>5.4000000000000006E-2</v>
      </c>
      <c r="G292" s="18">
        <f t="shared" si="27"/>
        <v>0.32400000000000001</v>
      </c>
      <c r="I292" s="83"/>
      <c r="J292" s="84"/>
      <c r="K292" s="86"/>
    </row>
    <row r="293" spans="1:11">
      <c r="A293" s="16"/>
      <c r="B293" s="11"/>
      <c r="C293" s="11"/>
      <c r="D293" s="38" t="s">
        <v>249</v>
      </c>
      <c r="E293" s="46"/>
      <c r="F293" s="19"/>
      <c r="G293" s="18"/>
      <c r="I293" s="83"/>
      <c r="J293" s="84"/>
      <c r="K293" s="91"/>
    </row>
    <row r="294" spans="1:11" hidden="1">
      <c r="A294" s="16">
        <v>13</v>
      </c>
      <c r="B294" s="11">
        <v>9.0190476190476208</v>
      </c>
      <c r="C294" s="11"/>
      <c r="D294" s="17" t="s">
        <v>250</v>
      </c>
      <c r="E294" s="46">
        <f t="shared" si="28"/>
        <v>0</v>
      </c>
      <c r="F294" s="19">
        <f t="shared" si="26"/>
        <v>0</v>
      </c>
      <c r="G294" s="18">
        <f t="shared" si="27"/>
        <v>0</v>
      </c>
      <c r="I294" s="83"/>
      <c r="J294" s="84"/>
      <c r="K294" s="90"/>
    </row>
    <row r="295" spans="1:11" hidden="1">
      <c r="A295" s="16">
        <v>13</v>
      </c>
      <c r="B295" s="11">
        <v>9.9619047619047691</v>
      </c>
      <c r="C295" s="11"/>
      <c r="D295" s="17" t="s">
        <v>251</v>
      </c>
      <c r="E295" s="46">
        <f t="shared" si="28"/>
        <v>0</v>
      </c>
      <c r="F295" s="19">
        <f t="shared" si="26"/>
        <v>0</v>
      </c>
      <c r="G295" s="18">
        <f t="shared" si="27"/>
        <v>0</v>
      </c>
      <c r="I295" s="83"/>
      <c r="J295" s="84"/>
      <c r="K295" s="90"/>
    </row>
    <row r="296" spans="1:11" ht="19.5" customHeight="1">
      <c r="A296" s="16">
        <v>12</v>
      </c>
      <c r="B296" s="11">
        <v>6</v>
      </c>
      <c r="C296" s="11"/>
      <c r="D296" s="17" t="s">
        <v>252</v>
      </c>
      <c r="E296" s="46">
        <v>9.48</v>
      </c>
      <c r="F296" s="19">
        <f t="shared" si="26"/>
        <v>1.8960000000000001</v>
      </c>
      <c r="G296" s="18">
        <f t="shared" si="27"/>
        <v>11.375999999999999</v>
      </c>
      <c r="I296" s="83"/>
      <c r="J296" s="84"/>
      <c r="K296" s="86"/>
    </row>
    <row r="297" spans="1:11" ht="25.5">
      <c r="A297" s="16">
        <v>12</v>
      </c>
      <c r="B297" s="11">
        <v>7</v>
      </c>
      <c r="C297" s="11"/>
      <c r="D297" s="17" t="s">
        <v>253</v>
      </c>
      <c r="E297" s="46">
        <v>22.5</v>
      </c>
      <c r="F297" s="19">
        <f t="shared" si="26"/>
        <v>4.5</v>
      </c>
      <c r="G297" s="18">
        <f t="shared" si="27"/>
        <v>27</v>
      </c>
      <c r="I297" s="83"/>
      <c r="J297" s="84"/>
      <c r="K297" s="86"/>
    </row>
    <row r="298" spans="1:11" ht="25.5">
      <c r="A298" s="16">
        <v>12</v>
      </c>
      <c r="B298" s="11">
        <v>8</v>
      </c>
      <c r="C298" s="11"/>
      <c r="D298" s="17" t="s">
        <v>254</v>
      </c>
      <c r="E298" s="46">
        <v>15.96</v>
      </c>
      <c r="F298" s="19">
        <f t="shared" si="26"/>
        <v>3.1920000000000002</v>
      </c>
      <c r="G298" s="18">
        <f t="shared" si="27"/>
        <v>19.152000000000001</v>
      </c>
      <c r="I298" s="83"/>
      <c r="J298" s="84"/>
      <c r="K298" s="86"/>
    </row>
    <row r="299" spans="1:11" ht="25.5">
      <c r="A299" s="16">
        <v>12</v>
      </c>
      <c r="B299" s="11">
        <v>9</v>
      </c>
      <c r="C299" s="11"/>
      <c r="D299" s="17" t="s">
        <v>255</v>
      </c>
      <c r="E299" s="46">
        <v>11.58</v>
      </c>
      <c r="F299" s="19">
        <f t="shared" si="26"/>
        <v>2.3160000000000003</v>
      </c>
      <c r="G299" s="18">
        <f t="shared" si="27"/>
        <v>13.895999999999999</v>
      </c>
      <c r="I299" s="83"/>
      <c r="J299" s="84"/>
      <c r="K299" s="86"/>
    </row>
    <row r="300" spans="1:11" ht="26.45" customHeight="1">
      <c r="A300" s="16">
        <v>12</v>
      </c>
      <c r="B300" s="11">
        <v>10</v>
      </c>
      <c r="C300" s="11"/>
      <c r="D300" s="17" t="s">
        <v>256</v>
      </c>
      <c r="E300" s="46">
        <v>10.68</v>
      </c>
      <c r="F300" s="19">
        <f t="shared" si="26"/>
        <v>2.1360000000000001</v>
      </c>
      <c r="G300" s="18">
        <f t="shared" si="27"/>
        <v>12.815999999999999</v>
      </c>
      <c r="I300" s="83"/>
      <c r="J300" s="84"/>
      <c r="K300" s="86"/>
    </row>
    <row r="301" spans="1:11" ht="18.75" customHeight="1">
      <c r="A301" s="16">
        <v>12</v>
      </c>
      <c r="B301" s="11">
        <v>11</v>
      </c>
      <c r="C301" s="11"/>
      <c r="D301" s="17" t="s">
        <v>257</v>
      </c>
      <c r="E301" s="46">
        <v>5.0999999999999996</v>
      </c>
      <c r="F301" s="19">
        <f t="shared" si="26"/>
        <v>1.02</v>
      </c>
      <c r="G301" s="18">
        <f t="shared" si="27"/>
        <v>6.1199999999999992</v>
      </c>
      <c r="I301" s="83"/>
      <c r="J301" s="84"/>
      <c r="K301" s="86"/>
    </row>
    <row r="302" spans="1:11" ht="24.75" customHeight="1">
      <c r="A302" s="16">
        <v>12</v>
      </c>
      <c r="B302" s="11">
        <v>12</v>
      </c>
      <c r="C302" s="11"/>
      <c r="D302" s="17" t="s">
        <v>258</v>
      </c>
      <c r="E302" s="46">
        <v>79.42</v>
      </c>
      <c r="F302" s="19">
        <f t="shared" si="26"/>
        <v>15.884</v>
      </c>
      <c r="G302" s="18">
        <f t="shared" si="27"/>
        <v>95.304000000000002</v>
      </c>
      <c r="I302" s="83"/>
      <c r="J302" s="84"/>
      <c r="K302" s="86"/>
    </row>
    <row r="303" spans="1:11" ht="25.5" customHeight="1">
      <c r="A303" s="16">
        <v>12</v>
      </c>
      <c r="B303" s="11">
        <v>13</v>
      </c>
      <c r="C303" s="11"/>
      <c r="D303" s="17" t="s">
        <v>259</v>
      </c>
      <c r="E303" s="46">
        <v>51.56</v>
      </c>
      <c r="F303" s="19">
        <f t="shared" si="26"/>
        <v>10.312000000000001</v>
      </c>
      <c r="G303" s="18">
        <f t="shared" si="27"/>
        <v>61.872</v>
      </c>
      <c r="I303" s="83"/>
      <c r="J303" s="84"/>
      <c r="K303" s="86"/>
    </row>
    <row r="304" spans="1:11">
      <c r="A304" s="16"/>
      <c r="B304" s="39"/>
      <c r="C304" s="39"/>
      <c r="D304" s="38" t="s">
        <v>260</v>
      </c>
      <c r="E304" s="46"/>
      <c r="F304" s="19"/>
      <c r="G304" s="18"/>
      <c r="I304" s="83"/>
      <c r="J304" s="84"/>
      <c r="K304" s="91"/>
    </row>
    <row r="305" spans="1:11" ht="24.75" customHeight="1">
      <c r="A305" s="16">
        <v>12</v>
      </c>
      <c r="B305" s="11">
        <v>14</v>
      </c>
      <c r="C305" s="11"/>
      <c r="D305" s="17" t="s">
        <v>261</v>
      </c>
      <c r="E305" s="46">
        <v>10.68</v>
      </c>
      <c r="F305" s="19">
        <f t="shared" si="26"/>
        <v>2.1360000000000001</v>
      </c>
      <c r="G305" s="18">
        <f t="shared" si="27"/>
        <v>12.815999999999999</v>
      </c>
      <c r="I305" s="83"/>
      <c r="J305" s="84"/>
      <c r="K305" s="86"/>
    </row>
    <row r="306" spans="1:11" ht="24.75" customHeight="1">
      <c r="A306" s="16">
        <v>12</v>
      </c>
      <c r="B306" s="11">
        <v>15</v>
      </c>
      <c r="C306" s="11"/>
      <c r="D306" s="17" t="s">
        <v>262</v>
      </c>
      <c r="E306" s="51">
        <v>413.33</v>
      </c>
      <c r="F306" s="19">
        <f t="shared" si="26"/>
        <v>82.665999999999997</v>
      </c>
      <c r="G306" s="18">
        <f t="shared" si="27"/>
        <v>495.99599999999998</v>
      </c>
      <c r="I306" s="83"/>
      <c r="J306" s="84"/>
      <c r="K306" s="86"/>
    </row>
    <row r="307" spans="1:11" ht="23.25" customHeight="1">
      <c r="A307" s="16">
        <v>12</v>
      </c>
      <c r="B307" s="11">
        <v>16</v>
      </c>
      <c r="C307" s="11"/>
      <c r="D307" s="17" t="s">
        <v>263</v>
      </c>
      <c r="E307" s="46">
        <v>251.85</v>
      </c>
      <c r="F307" s="19">
        <f t="shared" si="26"/>
        <v>50.370000000000005</v>
      </c>
      <c r="G307" s="18">
        <f t="shared" si="27"/>
        <v>302.21999999999997</v>
      </c>
      <c r="I307" s="83"/>
      <c r="J307" s="84"/>
      <c r="K307" s="86"/>
    </row>
    <row r="308" spans="1:11" ht="27.75" customHeight="1">
      <c r="A308" s="16">
        <v>12</v>
      </c>
      <c r="B308" s="11">
        <v>17</v>
      </c>
      <c r="C308" s="11"/>
      <c r="D308" s="17" t="s">
        <v>264</v>
      </c>
      <c r="E308" s="46">
        <v>397.1</v>
      </c>
      <c r="F308" s="19">
        <f t="shared" si="26"/>
        <v>79.420000000000016</v>
      </c>
      <c r="G308" s="18">
        <f t="shared" si="27"/>
        <v>476.52</v>
      </c>
      <c r="I308" s="83"/>
      <c r="J308" s="84"/>
      <c r="K308" s="86"/>
    </row>
    <row r="309" spans="1:11" ht="23.25" customHeight="1">
      <c r="A309" s="35"/>
      <c r="B309" s="35"/>
      <c r="C309" s="35"/>
      <c r="D309" s="40" t="s">
        <v>265</v>
      </c>
      <c r="E309" s="46"/>
      <c r="F309" s="19"/>
      <c r="G309" s="18"/>
      <c r="I309" s="83"/>
      <c r="J309" s="84"/>
      <c r="K309" s="86"/>
    </row>
    <row r="310" spans="1:11" ht="34.5" customHeight="1">
      <c r="A310" s="16">
        <v>12</v>
      </c>
      <c r="B310" s="11">
        <v>18</v>
      </c>
      <c r="C310" s="11"/>
      <c r="D310" s="41" t="s">
        <v>266</v>
      </c>
      <c r="E310" s="46">
        <v>48.33</v>
      </c>
      <c r="F310" s="19">
        <f t="shared" ref="F310:F317" si="29">E310*0.2</f>
        <v>9.6660000000000004</v>
      </c>
      <c r="G310" s="18">
        <f t="shared" ref="G310:G317" si="30">E310*1.2</f>
        <v>57.995999999999995</v>
      </c>
      <c r="I310" s="83"/>
      <c r="J310" s="84"/>
      <c r="K310" s="86"/>
    </row>
    <row r="311" spans="1:11" ht="24.75" customHeight="1">
      <c r="A311" s="16">
        <v>12</v>
      </c>
      <c r="B311" s="11">
        <v>19</v>
      </c>
      <c r="C311" s="11"/>
      <c r="D311" s="11" t="s">
        <v>267</v>
      </c>
      <c r="E311" s="46">
        <v>49.12</v>
      </c>
      <c r="F311" s="19">
        <f t="shared" si="29"/>
        <v>9.8239999999999998</v>
      </c>
      <c r="G311" s="18">
        <f t="shared" si="30"/>
        <v>58.943999999999996</v>
      </c>
      <c r="I311" s="83"/>
      <c r="J311" s="84"/>
      <c r="K311" s="86"/>
    </row>
    <row r="312" spans="1:11" ht="26.25" customHeight="1">
      <c r="A312" s="16">
        <v>12</v>
      </c>
      <c r="B312" s="11">
        <v>20</v>
      </c>
      <c r="C312" s="11"/>
      <c r="D312" s="11" t="s">
        <v>268</v>
      </c>
      <c r="E312" s="46">
        <v>193.33</v>
      </c>
      <c r="F312" s="19">
        <f t="shared" si="29"/>
        <v>38.666000000000004</v>
      </c>
      <c r="G312" s="18">
        <f t="shared" si="30"/>
        <v>231.99600000000001</v>
      </c>
      <c r="I312" s="83"/>
      <c r="J312" s="84"/>
      <c r="K312" s="86"/>
    </row>
    <row r="313" spans="1:11" ht="22.5" customHeight="1">
      <c r="A313" s="16">
        <v>12</v>
      </c>
      <c r="B313" s="11">
        <v>21</v>
      </c>
      <c r="C313" s="11"/>
      <c r="D313" s="11" t="s">
        <v>269</v>
      </c>
      <c r="E313" s="46">
        <v>78.38</v>
      </c>
      <c r="F313" s="19">
        <f t="shared" si="29"/>
        <v>15.676</v>
      </c>
      <c r="G313" s="18">
        <f t="shared" si="30"/>
        <v>94.055999999999997</v>
      </c>
      <c r="I313" s="83"/>
      <c r="J313" s="84"/>
      <c r="K313" s="86"/>
    </row>
    <row r="314" spans="1:11" ht="26.25" customHeight="1">
      <c r="A314" s="16">
        <v>12</v>
      </c>
      <c r="B314" s="11">
        <v>22</v>
      </c>
      <c r="C314" s="11"/>
      <c r="D314" s="11" t="s">
        <v>270</v>
      </c>
      <c r="E314" s="46">
        <v>104.5</v>
      </c>
      <c r="F314" s="19">
        <f t="shared" si="29"/>
        <v>20.900000000000002</v>
      </c>
      <c r="G314" s="18">
        <f t="shared" si="30"/>
        <v>125.39999999999999</v>
      </c>
      <c r="I314" s="83"/>
      <c r="J314" s="84"/>
      <c r="K314" s="86"/>
    </row>
    <row r="315" spans="1:11" ht="25.5">
      <c r="A315" s="16">
        <v>12</v>
      </c>
      <c r="B315" s="11">
        <v>23</v>
      </c>
      <c r="C315" s="11"/>
      <c r="D315" s="27" t="s">
        <v>271</v>
      </c>
      <c r="E315" s="46">
        <v>58.5</v>
      </c>
      <c r="F315" s="19">
        <f>E315*0.2</f>
        <v>11.700000000000001</v>
      </c>
      <c r="G315" s="18">
        <f t="shared" si="30"/>
        <v>70.2</v>
      </c>
      <c r="I315" s="83"/>
      <c r="J315" s="84"/>
      <c r="K315" s="86"/>
    </row>
    <row r="316" spans="1:11" ht="25.5">
      <c r="A316" s="42">
        <v>12</v>
      </c>
      <c r="B316" s="11">
        <v>24</v>
      </c>
      <c r="C316" s="11"/>
      <c r="D316" s="27" t="s">
        <v>272</v>
      </c>
      <c r="E316" s="46">
        <v>50.16</v>
      </c>
      <c r="F316" s="19">
        <f t="shared" si="29"/>
        <v>10.032</v>
      </c>
      <c r="G316" s="18">
        <f t="shared" si="30"/>
        <v>60.191999999999993</v>
      </c>
      <c r="I316" s="83"/>
      <c r="J316" s="84"/>
      <c r="K316" s="85"/>
    </row>
    <row r="317" spans="1:11" ht="29.25" customHeight="1">
      <c r="A317" s="42">
        <v>12</v>
      </c>
      <c r="B317" s="11">
        <v>25</v>
      </c>
      <c r="C317" s="11"/>
      <c r="D317" s="27" t="s">
        <v>273</v>
      </c>
      <c r="E317" s="46">
        <v>153.62</v>
      </c>
      <c r="F317" s="19">
        <f t="shared" si="29"/>
        <v>30.724000000000004</v>
      </c>
      <c r="G317" s="18">
        <f t="shared" si="30"/>
        <v>184.34399999999999</v>
      </c>
      <c r="H317" s="24"/>
      <c r="I317" s="83"/>
      <c r="J317" s="84"/>
      <c r="K317" s="85"/>
    </row>
    <row r="318" spans="1:11" ht="24.6" customHeight="1">
      <c r="D318" s="43" t="s">
        <v>274</v>
      </c>
      <c r="E318" s="44"/>
      <c r="F318" s="45"/>
      <c r="G318" s="11"/>
      <c r="I318" s="83"/>
      <c r="J318" s="83"/>
      <c r="K318" s="83"/>
    </row>
    <row r="319" spans="1:11" ht="39.6" customHeight="1">
      <c r="A319" s="16">
        <v>12</v>
      </c>
      <c r="B319" s="11">
        <v>30</v>
      </c>
      <c r="C319" s="11"/>
      <c r="D319" s="11" t="s">
        <v>275</v>
      </c>
      <c r="E319" s="74" t="s">
        <v>276</v>
      </c>
      <c r="F319" s="75"/>
      <c r="G319" s="76"/>
    </row>
    <row r="320" spans="1:11" ht="38.25" customHeight="1">
      <c r="A320" s="16">
        <v>12</v>
      </c>
      <c r="B320" s="11">
        <v>31</v>
      </c>
      <c r="C320" s="11"/>
      <c r="D320" s="11" t="s">
        <v>277</v>
      </c>
      <c r="E320" s="74" t="s">
        <v>276</v>
      </c>
      <c r="F320" s="75"/>
      <c r="G320" s="76"/>
    </row>
  </sheetData>
  <mergeCells count="14">
    <mergeCell ref="E319:G319"/>
    <mergeCell ref="E320:G320"/>
    <mergeCell ref="A282:A283"/>
    <mergeCell ref="B282:B283"/>
    <mergeCell ref="C282:C283"/>
    <mergeCell ref="F282:F283"/>
    <mergeCell ref="K282:K283"/>
    <mergeCell ref="D1:E1"/>
    <mergeCell ref="D2:E2"/>
    <mergeCell ref="D3:E3"/>
    <mergeCell ref="E282:E283"/>
    <mergeCell ref="D282:D283"/>
    <mergeCell ref="D4:E4"/>
    <mergeCell ref="G282:G283"/>
  </mergeCells>
  <pageMargins left="0.75" right="0.75" top="1" bottom="1" header="0.5" footer="0.5"/>
  <pageSetup scale="63" fitToHeight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  01.10.2022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BUX NAT</cp:lastModifiedBy>
  <cp:lastPrinted>2024-01-12T06:45:56Z</cp:lastPrinted>
  <dcterms:modified xsi:type="dcterms:W3CDTF">2024-01-12T06:48:24Z</dcterms:modified>
</cp:coreProperties>
</file>